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65401" windowWidth="14790" windowHeight="13395" tabRatio="722" activeTab="1"/>
  </bookViews>
  <sheets>
    <sheet name="Hlavička závodu 2016" sheetId="1" r:id="rId1"/>
    <sheet name="Výsledková Listina 2016" sheetId="2" r:id="rId2"/>
    <sheet name="Vítězné časy-historie" sheetId="3" r:id="rId3"/>
    <sheet name="Absolutní pořadí 20165" sheetId="4" r:id="rId4"/>
    <sheet name="čísla a běžci na losování" sheetId="5" r:id="rId5"/>
    <sheet name="Sponzoři závodu" sheetId="6" r:id="rId6"/>
    <sheet name="potvrzení" sheetId="7" r:id="rId7"/>
  </sheets>
  <definedNames>
    <definedName name="_xlnm.Print_Area" localSheetId="3">'Absolutní pořadí 20165'!#REF!</definedName>
    <definedName name="_xlnm.Print_Area" localSheetId="1">'Výsledková Listina 2016'!$A$1:$F$274</definedName>
  </definedNames>
  <calcPr fullCalcOnLoad="1"/>
</workbook>
</file>

<file path=xl/sharedStrings.xml><?xml version="1.0" encoding="utf-8"?>
<sst xmlns="http://schemas.openxmlformats.org/spreadsheetml/2006/main" count="859" uniqueCount="539">
  <si>
    <t>Datum konání :</t>
  </si>
  <si>
    <t>Disciplíny :</t>
  </si>
  <si>
    <t>Pořadí</t>
  </si>
  <si>
    <t>Start.č.</t>
  </si>
  <si>
    <t>Jméno</t>
  </si>
  <si>
    <t>Sportovní klub</t>
  </si>
  <si>
    <t>Čas</t>
  </si>
  <si>
    <t xml:space="preserve">         ČERNOVÍRSKÉHO KROSU</t>
  </si>
  <si>
    <t>Převýšení :</t>
  </si>
  <si>
    <t>Počasí :</t>
  </si>
  <si>
    <t>Soutěžní výbor :</t>
  </si>
  <si>
    <r>
      <t>Měření :</t>
    </r>
    <r>
      <rPr>
        <b/>
        <sz val="11"/>
        <rFont val="Arial CE"/>
        <family val="2"/>
      </rPr>
      <t xml:space="preserve">    - ruční</t>
    </r>
  </si>
  <si>
    <t xml:space="preserve">   Ředitel závodu :  Miroslav Nemšák ml.</t>
  </si>
  <si>
    <t>Narození</t>
  </si>
  <si>
    <t>ISCAREX Česká Třebová</t>
  </si>
  <si>
    <t xml:space="preserve">      290 m</t>
  </si>
  <si>
    <r>
      <t>Měření :</t>
    </r>
    <r>
      <rPr>
        <b/>
        <sz val="16"/>
        <rFont val="Arial CE"/>
        <family val="2"/>
      </rPr>
      <t xml:space="preserve">    - ruční</t>
    </r>
  </si>
  <si>
    <t>Propozice</t>
  </si>
  <si>
    <t xml:space="preserve">   Ředitel závodu :  </t>
  </si>
  <si>
    <t>Miroslav Nemšák ml.</t>
  </si>
  <si>
    <t xml:space="preserve">   Velitel tratí :          </t>
  </si>
  <si>
    <t xml:space="preserve">   Hlavní rozhodčí : </t>
  </si>
  <si>
    <t>Vacek Martin</t>
  </si>
  <si>
    <t>Svatoš Otakar</t>
  </si>
  <si>
    <t>Sponzoři</t>
  </si>
  <si>
    <t>Ústí nad Orlicí</t>
  </si>
  <si>
    <t>Černovír</t>
  </si>
  <si>
    <t>SPORT BÁRT , Jiří Holubář</t>
  </si>
  <si>
    <t>Matějů Roman -RM sport</t>
  </si>
  <si>
    <t>Hostinec u BOBŠE, Josef Harnach</t>
  </si>
  <si>
    <t xml:space="preserve">   Velitel tratí :          Miroslav Nemšák ml.</t>
  </si>
  <si>
    <t xml:space="preserve"> -nejmladší žactvo 120, 400m</t>
  </si>
  <si>
    <t xml:space="preserve"> -muži A,B,C,D   4770m</t>
  </si>
  <si>
    <t xml:space="preserve"> -předškolácí           80, 120m</t>
  </si>
  <si>
    <t xml:space="preserve"> -mladší žactvo       600m</t>
  </si>
  <si>
    <t xml:space="preserve"> -starší žactvo        1000m</t>
  </si>
  <si>
    <t xml:space="preserve"> -ženy A,B          4770m</t>
  </si>
  <si>
    <t>Ferar s.r.o. -Jaroslav Bečka</t>
  </si>
  <si>
    <t xml:space="preserve">         290m</t>
  </si>
  <si>
    <t>AC Choceň</t>
  </si>
  <si>
    <t xml:space="preserve">Kategorie -PŘEDŠKOLÁCI   </t>
  </si>
  <si>
    <t>Kategorie Nejmladší žactvo - DĚVČATA    400m</t>
  </si>
  <si>
    <t>Kategorie Nejmladší žactvo - CHLAPCI    400m</t>
  </si>
  <si>
    <t>Kategorie Nejmladší žactvo - CHLAPCI    120m</t>
  </si>
  <si>
    <t>Kategorie Nejmladší žactvo - DĚVČATA    120m</t>
  </si>
  <si>
    <t>Kategorie Starší žactvo - CHLAPCI    1000m</t>
  </si>
  <si>
    <t>Kategorie Starší žactvo - DĚVČATA    1000m</t>
  </si>
  <si>
    <t>Jelínek Matěj</t>
  </si>
  <si>
    <t>společná kategorie</t>
  </si>
  <si>
    <t xml:space="preserve">Kategorie -PŘEDŠKOLÁCI </t>
  </si>
  <si>
    <t xml:space="preserve"> 80m</t>
  </si>
  <si>
    <t>120m</t>
  </si>
  <si>
    <t>Městský úřad -hlavní sponzor závodu</t>
  </si>
  <si>
    <t>Razým Lukáš</t>
  </si>
  <si>
    <t>Výsledková listina</t>
  </si>
  <si>
    <t>80m</t>
  </si>
  <si>
    <t>400m</t>
  </si>
  <si>
    <t>1000m</t>
  </si>
  <si>
    <t>4770m</t>
  </si>
  <si>
    <t xml:space="preserve">                       7. ročník</t>
  </si>
  <si>
    <t xml:space="preserve">   Hlavní rozhodčí : Ing.Jan Vencl</t>
  </si>
  <si>
    <t>Menapo sport -Vl.Chudý</t>
  </si>
  <si>
    <t>GE Money Bank</t>
  </si>
  <si>
    <t>Stavební a pokrývačské práce -Stanislav Husák</t>
  </si>
  <si>
    <t>AB -sport -Jiří Červinka</t>
  </si>
  <si>
    <t>Stavebniny -Ota Stárek</t>
  </si>
  <si>
    <t>České Libchavy</t>
  </si>
  <si>
    <t>Zednické práce -Miroslav Nemšák ml.</t>
  </si>
  <si>
    <t>Glasspol s.r.o. -Zdeněk Kovrzek</t>
  </si>
  <si>
    <t>Starobrno</t>
  </si>
  <si>
    <t>Automobilová doprava -Jiří Krejsa</t>
  </si>
  <si>
    <t>Borek Viktor</t>
  </si>
  <si>
    <t>Borková Agáta</t>
  </si>
  <si>
    <t>Horáček Michal</t>
  </si>
  <si>
    <t>Vítek Miroslav</t>
  </si>
  <si>
    <t>Bielčik Jindřich</t>
  </si>
  <si>
    <t>Matyášová Jana</t>
  </si>
  <si>
    <t>Dolní Dobrouč</t>
  </si>
  <si>
    <t xml:space="preserve"> -nejmladší žactvo</t>
  </si>
  <si>
    <t xml:space="preserve"> -mladší žactvo</t>
  </si>
  <si>
    <t xml:space="preserve"> -starší žactvo</t>
  </si>
  <si>
    <t xml:space="preserve"> -muži A</t>
  </si>
  <si>
    <t xml:space="preserve"> -muži B</t>
  </si>
  <si>
    <t xml:space="preserve"> -muži C</t>
  </si>
  <si>
    <t xml:space="preserve"> -muži D</t>
  </si>
  <si>
    <t xml:space="preserve"> -ženy A </t>
  </si>
  <si>
    <t xml:space="preserve"> -ženy B</t>
  </si>
  <si>
    <t xml:space="preserve"> -předškoláci</t>
  </si>
  <si>
    <r>
      <t>Teplota vzduchu :</t>
    </r>
  </si>
  <si>
    <t>Černovírského krosu</t>
  </si>
  <si>
    <t>ČERNOVÍRSKÉHO KROSU</t>
  </si>
  <si>
    <t xml:space="preserve"> -muži E</t>
  </si>
  <si>
    <t>Jiskra ÚO</t>
  </si>
  <si>
    <t>Brychta Jakub</t>
  </si>
  <si>
    <t>počet záv.</t>
  </si>
  <si>
    <t>Brzdy Horní Čermná</t>
  </si>
  <si>
    <t>Česká Třebová</t>
  </si>
  <si>
    <t>Vondra Vojtěch</t>
  </si>
  <si>
    <t>Borek Petr</t>
  </si>
  <si>
    <t>Ředitel závodu :</t>
  </si>
  <si>
    <t>Velitel tratí :</t>
  </si>
  <si>
    <t>Hlavní rozhodčí :</t>
  </si>
  <si>
    <t>celk.počet</t>
  </si>
  <si>
    <t>Počasí:</t>
  </si>
  <si>
    <t xml:space="preserve">Teplota :  </t>
  </si>
  <si>
    <t>Oblačnost,vítr :</t>
  </si>
  <si>
    <t xml:space="preserve"> -ženy C</t>
  </si>
  <si>
    <t>Cejnarová Eliška</t>
  </si>
  <si>
    <t>Hruša Zdeněk</t>
  </si>
  <si>
    <t>Celkem mládež:</t>
  </si>
  <si>
    <t>Celkem dospělí:</t>
  </si>
  <si>
    <t>Potvrzení o zaplacení startovného</t>
  </si>
  <si>
    <t>40,-Kč</t>
  </si>
  <si>
    <t>Boháč Bonifác</t>
  </si>
  <si>
    <t>Boháč Pankrác</t>
  </si>
  <si>
    <t>ULKS Bystrica Klodska</t>
  </si>
  <si>
    <t>Vencl tým ÚO</t>
  </si>
  <si>
    <t>Hűbl Radek</t>
  </si>
  <si>
    <t>Sejkorová Lenka</t>
  </si>
  <si>
    <t>Žamberk</t>
  </si>
  <si>
    <t>Serbousková Sára</t>
  </si>
  <si>
    <t>Jadrný Tomáš</t>
  </si>
  <si>
    <t>Cerekvice nad Loučnou</t>
  </si>
  <si>
    <t>Hanáková Klára</t>
  </si>
  <si>
    <t>Vencl Tým Ústí nad Orlicí</t>
  </si>
  <si>
    <t>Brychtová Veronika</t>
  </si>
  <si>
    <t>SKI Skuhrov n.B.</t>
  </si>
  <si>
    <t>Jelínková Magdaléna</t>
  </si>
  <si>
    <t>Letohrad</t>
  </si>
  <si>
    <t>OREL Dolní Dobrouč</t>
  </si>
  <si>
    <t>Celkem sportovců</t>
  </si>
  <si>
    <t>1.ročník</t>
  </si>
  <si>
    <t>AC Jablonné n. O.</t>
  </si>
  <si>
    <t>Sportdres ÚO</t>
  </si>
  <si>
    <t>16:26:70</t>
  </si>
  <si>
    <t>2.ročník</t>
  </si>
  <si>
    <t>3.ročník</t>
  </si>
  <si>
    <t>16:36</t>
  </si>
  <si>
    <t>TJ Jiskra Ústí nad Orlicí</t>
  </si>
  <si>
    <t>16:22</t>
  </si>
  <si>
    <t>16:10</t>
  </si>
  <si>
    <t>4.ročník</t>
  </si>
  <si>
    <t>5.ročník</t>
  </si>
  <si>
    <t>6.ročník</t>
  </si>
  <si>
    <t>7.ročník</t>
  </si>
  <si>
    <t>8.ročník</t>
  </si>
  <si>
    <t>9.ročník</t>
  </si>
  <si>
    <t>10.ročník</t>
  </si>
  <si>
    <t>11.ročník</t>
  </si>
  <si>
    <t>SK hronov</t>
  </si>
  <si>
    <t xml:space="preserve"> -nejmladší žactvo   120, 400m</t>
  </si>
  <si>
    <t xml:space="preserve"> -starší žactvo         1000m</t>
  </si>
  <si>
    <t xml:space="preserve"> -předškolácí            80, 120m</t>
  </si>
  <si>
    <t>12.ročník</t>
  </si>
  <si>
    <t>Tomáš Mannl</t>
  </si>
  <si>
    <t>Pourová Alžběta</t>
  </si>
  <si>
    <t>TJ SOKOL Jaroměř</t>
  </si>
  <si>
    <t>TJ Jiskra ÚO</t>
  </si>
  <si>
    <t>Kumpošt Radovan</t>
  </si>
  <si>
    <t>Kumpoštová Andrea</t>
  </si>
  <si>
    <t>ACTIVITY Lanškroun</t>
  </si>
  <si>
    <t>2</t>
  </si>
  <si>
    <t>3</t>
  </si>
  <si>
    <t>4</t>
  </si>
  <si>
    <t>21</t>
  </si>
  <si>
    <t>1</t>
  </si>
  <si>
    <t>5</t>
  </si>
  <si>
    <t>6</t>
  </si>
  <si>
    <t>7</t>
  </si>
  <si>
    <t>8</t>
  </si>
  <si>
    <t>64</t>
  </si>
  <si>
    <t>65</t>
  </si>
  <si>
    <t>68</t>
  </si>
  <si>
    <t>73</t>
  </si>
  <si>
    <t>93</t>
  </si>
  <si>
    <t>76</t>
  </si>
  <si>
    <t>80</t>
  </si>
  <si>
    <t>79</t>
  </si>
  <si>
    <t>63</t>
  </si>
  <si>
    <t>61</t>
  </si>
  <si>
    <t>85</t>
  </si>
  <si>
    <t>101</t>
  </si>
  <si>
    <t>82</t>
  </si>
  <si>
    <t>66</t>
  </si>
  <si>
    <t>69</t>
  </si>
  <si>
    <t>83</t>
  </si>
  <si>
    <t>71</t>
  </si>
  <si>
    <t>97</t>
  </si>
  <si>
    <t>Bubeníček Jiří</t>
  </si>
  <si>
    <t>54</t>
  </si>
  <si>
    <t>95</t>
  </si>
  <si>
    <t>77</t>
  </si>
  <si>
    <t>84</t>
  </si>
  <si>
    <t>87</t>
  </si>
  <si>
    <t>81</t>
  </si>
  <si>
    <t>103</t>
  </si>
  <si>
    <t>Borková Adéla</t>
  </si>
  <si>
    <t>89</t>
  </si>
  <si>
    <t>99</t>
  </si>
  <si>
    <t>88</t>
  </si>
  <si>
    <t>86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</si>
  <si>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</si>
  <si>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</si>
  <si>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</si>
  <si>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</si>
  <si>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</si>
  <si>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</si>
  <si>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</si>
  <si>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</si>
  <si>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</si>
  <si>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</si>
  <si>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</si>
  <si>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</si>
  <si>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</si>
  <si>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</si>
  <si>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</si>
  <si>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</si>
  <si>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</si>
  <si>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</si>
  <si>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Absolutní pořadí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</si>
  <si>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</si>
  <si>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</si>
  <si>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</si>
  <si>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</si>
  <si>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</si>
  <si>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</si>
  <si>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</si>
  <si>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</si>
  <si>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</si>
  <si>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</si>
  <si>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</si>
  <si>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</si>
  <si>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</si>
  <si>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</si>
  <si>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</si>
  <si>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</si>
  <si>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</si>
  <si>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</si>
  <si>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</si>
  <si>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</si>
  <si>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</si>
  <si>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</si>
  <si>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</si>
  <si>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</si>
  <si>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</si>
  <si>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</si>
  <si>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</si>
  <si>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</si>
  <si>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</si>
  <si>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</si>
  <si>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</si>
  <si>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</si>
  <si>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62</t>
  </si>
  <si>
    <t>67</t>
  </si>
  <si>
    <t>70</t>
  </si>
  <si>
    <t>72</t>
  </si>
  <si>
    <t>74</t>
  </si>
  <si>
    <t>75</t>
  </si>
  <si>
    <t>78</t>
  </si>
  <si>
    <t>90</t>
  </si>
  <si>
    <t>91</t>
  </si>
  <si>
    <t>92</t>
  </si>
  <si>
    <t>94</t>
  </si>
  <si>
    <t>96</t>
  </si>
  <si>
    <t>98</t>
  </si>
  <si>
    <t>100</t>
  </si>
  <si>
    <t>102</t>
  </si>
  <si>
    <t>13.ročník</t>
  </si>
  <si>
    <t>Lehká Lucie</t>
  </si>
  <si>
    <t>Matyášová Jitka</t>
  </si>
  <si>
    <t>Hejl Radek</t>
  </si>
  <si>
    <t>Kubišta Oto</t>
  </si>
  <si>
    <t>Hlaváček Zdeněk</t>
  </si>
  <si>
    <t>SKP Rychnov n.K.</t>
  </si>
  <si>
    <t>Lichkov</t>
  </si>
  <si>
    <t>Mannlová Jana</t>
  </si>
  <si>
    <t>Barvínková Romana</t>
  </si>
  <si>
    <t>Lehká Jana</t>
  </si>
  <si>
    <t>Dobšíček Pavel</t>
  </si>
  <si>
    <t>absolutní pořadí</t>
  </si>
  <si>
    <t>v historii</t>
  </si>
  <si>
    <t>opakované vítězství</t>
  </si>
  <si>
    <t>2x</t>
  </si>
  <si>
    <t>Vítězné časy Černovírského krosu</t>
  </si>
  <si>
    <t>14.ročník  Černovírského krosu</t>
  </si>
  <si>
    <t>14.ročník</t>
  </si>
  <si>
    <t>Teplota vzduchu</t>
  </si>
  <si>
    <t>8h30min</t>
  </si>
  <si>
    <t>11h30min</t>
  </si>
  <si>
    <t>21,1°C</t>
  </si>
  <si>
    <t>11,9°C</t>
  </si>
  <si>
    <t>17,8°C</t>
  </si>
  <si>
    <t>16,0°C</t>
  </si>
  <si>
    <t>14,0°C</t>
  </si>
  <si>
    <t>Trať</t>
  </si>
  <si>
    <t>namoklá</t>
  </si>
  <si>
    <t>suchá</t>
  </si>
  <si>
    <t>17,5°C</t>
  </si>
  <si>
    <t>14,5°C</t>
  </si>
  <si>
    <t>jasno</t>
  </si>
  <si>
    <t>19,5°C</t>
  </si>
  <si>
    <t>19,0°C</t>
  </si>
  <si>
    <t>oblačno</t>
  </si>
  <si>
    <t>18,0°C</t>
  </si>
  <si>
    <t>slabý déšť</t>
  </si>
  <si>
    <t>22,0°C</t>
  </si>
  <si>
    <t>25,0°C</t>
  </si>
  <si>
    <t>polojasno</t>
  </si>
  <si>
    <t>Počasí</t>
  </si>
  <si>
    <t>RUN sport team</t>
  </si>
  <si>
    <t>rekord tratě do 2014</t>
  </si>
  <si>
    <t>Teplota vzduchu:</t>
  </si>
  <si>
    <t>zvlhlá</t>
  </si>
  <si>
    <t>Čejková Krála</t>
  </si>
  <si>
    <t>ISCAREX junior team ČT</t>
  </si>
  <si>
    <t>Boháč Servác</t>
  </si>
  <si>
    <t>Derková Martina</t>
  </si>
  <si>
    <t>Potoček Vojtěch</t>
  </si>
  <si>
    <t>Pirkl Vít</t>
  </si>
  <si>
    <t>SOKOL Černovír</t>
  </si>
  <si>
    <t>ISCAREX ČT</t>
  </si>
  <si>
    <t>Atletika Žamberk</t>
  </si>
  <si>
    <t>Brychtová Kristýna</t>
  </si>
  <si>
    <t>Dufková Marie</t>
  </si>
  <si>
    <t>Razým Matyáš</t>
  </si>
  <si>
    <t>TJ Dlouhá Třebová</t>
  </si>
  <si>
    <t>Marhold Daniel</t>
  </si>
  <si>
    <t>Horní Jelení</t>
  </si>
  <si>
    <t>Hejlová Ella</t>
  </si>
  <si>
    <t>Razým Daniel</t>
  </si>
  <si>
    <t>Marholdová Aneta</t>
  </si>
  <si>
    <t>Borková Johanka</t>
  </si>
  <si>
    <t>Dukla Polička</t>
  </si>
  <si>
    <t>Červená Eliška</t>
  </si>
  <si>
    <t>Holubář Patrik</t>
  </si>
  <si>
    <t>00:30,6</t>
  </si>
  <si>
    <t>Praha</t>
  </si>
  <si>
    <t>Nechvíl Petr</t>
  </si>
  <si>
    <t>Pražák Tomáš</t>
  </si>
  <si>
    <t>Jiskra Hylváty ÚO-kuželky</t>
  </si>
  <si>
    <t>Beneš Michal</t>
  </si>
  <si>
    <t>Novák Petr</t>
  </si>
  <si>
    <t>HSK Hradec Králové</t>
  </si>
  <si>
    <t>Vebr Patrik</t>
  </si>
  <si>
    <t>Moskva Roman</t>
  </si>
  <si>
    <t>Marhold Luboš</t>
  </si>
  <si>
    <t>Vebr Dominik</t>
  </si>
  <si>
    <t>Hruban Jan</t>
  </si>
  <si>
    <t>Zachař Jiří</t>
  </si>
  <si>
    <t>Sruby</t>
  </si>
  <si>
    <t>Razým Jan</t>
  </si>
  <si>
    <t>Krsek Miroslav</t>
  </si>
  <si>
    <t>LK Luková</t>
  </si>
  <si>
    <t>Jirčany</t>
  </si>
  <si>
    <t>Schwaningerová Petra</t>
  </si>
  <si>
    <t>ROCK MACHIN CYKLOMAX, HK</t>
  </si>
  <si>
    <t>Pirklová Markéta</t>
  </si>
  <si>
    <t>muži</t>
  </si>
  <si>
    <t>ženy</t>
  </si>
  <si>
    <t>celkem</t>
  </si>
  <si>
    <t>Poznámka</t>
  </si>
  <si>
    <t>25,7°C</t>
  </si>
  <si>
    <t>4960m</t>
  </si>
  <si>
    <t xml:space="preserve"> -muži A,B,C,D,E     4960m</t>
  </si>
  <si>
    <t xml:space="preserve"> -ženy A,B,C            4960m</t>
  </si>
  <si>
    <t>Pasivity</t>
  </si>
  <si>
    <t>4x</t>
  </si>
  <si>
    <t>změna trasy 4960m</t>
  </si>
  <si>
    <t>Kategorie  -muži A             4960m</t>
  </si>
  <si>
    <t>Kategorie  -muži B             4960m</t>
  </si>
  <si>
    <t>Kategorie  -muži C             4960m</t>
  </si>
  <si>
    <t>Kategorie  -muži D             4960m</t>
  </si>
  <si>
    <t>Kategorie  -muži E             4960m</t>
  </si>
  <si>
    <t>Kategorie  -ženy A            4960m</t>
  </si>
  <si>
    <t>Kategorie  -ženy B            4960m</t>
  </si>
  <si>
    <t>Kategorie  -ženy C            4960m</t>
  </si>
  <si>
    <t>rekord 2013</t>
  </si>
  <si>
    <t xml:space="preserve">15. ročník                </t>
  </si>
  <si>
    <t xml:space="preserve">     7.8.2016</t>
  </si>
  <si>
    <t>r.2013 a mladší</t>
  </si>
  <si>
    <t>r.2011-2012</t>
  </si>
  <si>
    <t>r.2009-2010</t>
  </si>
  <si>
    <t>r.2007-2008</t>
  </si>
  <si>
    <t>r.2005-2006</t>
  </si>
  <si>
    <t>r.2003-2004</t>
  </si>
  <si>
    <t>r.2001-2002</t>
  </si>
  <si>
    <t>r.1977-2000</t>
  </si>
  <si>
    <t>r.1967-1976</t>
  </si>
  <si>
    <t>r.1957-1966</t>
  </si>
  <si>
    <t>r.1947-1956</t>
  </si>
  <si>
    <t>r.1946 a starší</t>
  </si>
  <si>
    <t>r.1982-2000</t>
  </si>
  <si>
    <t>r.1972-1981</t>
  </si>
  <si>
    <t>r.1971 a starší</t>
  </si>
  <si>
    <r>
      <t xml:space="preserve">16,0 °C </t>
    </r>
    <r>
      <rPr>
        <sz val="16"/>
        <rFont val="Arial CE"/>
        <family val="2"/>
      </rPr>
      <t>(8h 30min)</t>
    </r>
  </si>
  <si>
    <t>jasno, sucho</t>
  </si>
  <si>
    <t>Kubeš Martin</t>
  </si>
  <si>
    <t>Steklá Barbora</t>
  </si>
  <si>
    <t>TJ Svitavy</t>
  </si>
  <si>
    <t>Němec Jakub</t>
  </si>
  <si>
    <t>TJ Jiskra litomyšl</t>
  </si>
  <si>
    <t>Prichl Tobias</t>
  </si>
  <si>
    <t>Hamplová Terezie</t>
  </si>
  <si>
    <t>Steklý František</t>
  </si>
  <si>
    <t>Stránská Vendula</t>
  </si>
  <si>
    <t>Matějková Viktoria Ela</t>
  </si>
  <si>
    <t>ISMAR</t>
  </si>
  <si>
    <t>Petrová Štěpánka</t>
  </si>
  <si>
    <t>Bureš Josef</t>
  </si>
  <si>
    <t>Petr Rostislav</t>
  </si>
  <si>
    <t>Hruška Jakub</t>
  </si>
  <si>
    <t>Jarošová Terezie</t>
  </si>
  <si>
    <t>Švábová Linda</t>
  </si>
  <si>
    <t>Němcová Natálie</t>
  </si>
  <si>
    <t>Litomyšl</t>
  </si>
  <si>
    <t>Hrušková Anna</t>
  </si>
  <si>
    <t>Škoda Jiří</t>
  </si>
  <si>
    <t>Ústí nad Labem</t>
  </si>
  <si>
    <t>Brusenbauch Alan</t>
  </si>
  <si>
    <t>SKI KLUB Česká Třebová</t>
  </si>
  <si>
    <t>Resler Filip</t>
  </si>
  <si>
    <t>RC Dětský svět Lanškroun</t>
  </si>
  <si>
    <t>Lipenský Petr</t>
  </si>
  <si>
    <t>Stránská Rosálie</t>
  </si>
  <si>
    <t>Studené</t>
  </si>
  <si>
    <t>Lipenská Lucie</t>
  </si>
  <si>
    <t>Pirkl Matyáš</t>
  </si>
  <si>
    <t>BMX Choceň</t>
  </si>
  <si>
    <t>Vaculík Jan</t>
  </si>
  <si>
    <t>Šternberk</t>
  </si>
  <si>
    <t>Urban Matyáš</t>
  </si>
  <si>
    <t>Hanák Stanislav</t>
  </si>
  <si>
    <t>Matějka Petr</t>
  </si>
  <si>
    <t>Cejnarová Nikola</t>
  </si>
  <si>
    <t>Hradec Králové</t>
  </si>
  <si>
    <t>Koďousek Patrik</t>
  </si>
  <si>
    <t>03:00,11</t>
  </si>
  <si>
    <t>03:00,12</t>
  </si>
  <si>
    <t>nekl</t>
  </si>
  <si>
    <t>24,1</t>
  </si>
  <si>
    <t>24,8</t>
  </si>
  <si>
    <t>26,3</t>
  </si>
  <si>
    <t>26,6</t>
  </si>
  <si>
    <t>27,1</t>
  </si>
  <si>
    <t>27,7</t>
  </si>
  <si>
    <t>33,9</t>
  </si>
  <si>
    <t>36,9</t>
  </si>
  <si>
    <t>1:28,6</t>
  </si>
  <si>
    <t>03:00,3</t>
  </si>
  <si>
    <t>Kategorie Mladší žactvo - CHLAPCI    400m</t>
  </si>
  <si>
    <t>Kategorie Mladší žactvo - DĚVČATA    400m</t>
  </si>
  <si>
    <t>Lauterbachová Lucie</t>
  </si>
  <si>
    <t>Líšnice</t>
  </si>
  <si>
    <t>Suchancová Vladimíra</t>
  </si>
  <si>
    <t>Matyášová Eliška</t>
  </si>
  <si>
    <t>Pourová Markéta</t>
  </si>
  <si>
    <t>Šinkorská Markéta</t>
  </si>
  <si>
    <t>Kalousová Eliška</t>
  </si>
  <si>
    <t>VENCL Team</t>
  </si>
  <si>
    <t>Matyášová Aneška</t>
  </si>
  <si>
    <t>Chaloupka Jan</t>
  </si>
  <si>
    <t>Mladkov-Široký důl</t>
  </si>
  <si>
    <t>Vencl Team</t>
  </si>
  <si>
    <t>Tlapák Jaroslav</t>
  </si>
  <si>
    <t>Hokejbal ČT</t>
  </si>
  <si>
    <t>Krunčik Pavel</t>
  </si>
  <si>
    <t>SK Týniště nad Orlicí</t>
  </si>
  <si>
    <t>Buriánek Tomáš</t>
  </si>
  <si>
    <t>Žižkovský tygři</t>
  </si>
  <si>
    <t>Živný Marek</t>
  </si>
  <si>
    <t>3D FITNESS RACE TEAM</t>
  </si>
  <si>
    <t>Švec Martin</t>
  </si>
  <si>
    <t>VK Choceň</t>
  </si>
  <si>
    <t>Firková Helena</t>
  </si>
  <si>
    <t>Smetanová Klára</t>
  </si>
  <si>
    <t>CTB-Brandýs</t>
  </si>
  <si>
    <t>Leszcynska Dominka</t>
  </si>
  <si>
    <t>ULKS Bystrzyca Klodzka</t>
  </si>
  <si>
    <t xml:space="preserve"> -mladší žactvo        400m</t>
  </si>
  <si>
    <t>Lipenský jiří</t>
  </si>
  <si>
    <t>Borek Martin</t>
  </si>
  <si>
    <t>ZAPPA Česká Třebová</t>
  </si>
  <si>
    <t>Kovář Milan</t>
  </si>
  <si>
    <t>Biatlon Team St.m.pod Lanštejnem</t>
  </si>
  <si>
    <t>Jadrný Lubomír</t>
  </si>
  <si>
    <t>Pirkl Jaroslav</t>
  </si>
  <si>
    <t>ČT</t>
  </si>
  <si>
    <t>Bogdal Pavel</t>
  </si>
  <si>
    <t>Králíky</t>
  </si>
  <si>
    <t>Bureš Martin</t>
  </si>
  <si>
    <t>Kučera Ladislav</t>
  </si>
  <si>
    <t>Hanuš Petr</t>
  </si>
  <si>
    <t>Chládek a tintěra, Pardubice a.s.</t>
  </si>
  <si>
    <t>Chládek Josef</t>
  </si>
  <si>
    <t>OB Žamberk</t>
  </si>
  <si>
    <t>Kaška Zdeněk</t>
  </si>
  <si>
    <t>SK Kyšperk</t>
  </si>
  <si>
    <t>Krupička Miroslav</t>
  </si>
  <si>
    <t>Šafář Jaroslav</t>
  </si>
  <si>
    <t>NAA ÚO</t>
  </si>
  <si>
    <t>Cejnar Václav</t>
  </si>
  <si>
    <t>Nordic team</t>
  </si>
  <si>
    <t>Gaman Jaroslav</t>
  </si>
  <si>
    <t>Avanti Havířov</t>
  </si>
  <si>
    <t>Leszkow Petr</t>
  </si>
  <si>
    <t>MK Hlinsko</t>
  </si>
  <si>
    <t>Černilov</t>
  </si>
  <si>
    <t>Brychtová Romana</t>
  </si>
  <si>
    <t>Pirklová Kateřina</t>
  </si>
  <si>
    <t>Keprtová Miloslava</t>
  </si>
  <si>
    <t>1948</t>
  </si>
  <si>
    <t>Rossi Lenka</t>
  </si>
  <si>
    <t>1954</t>
  </si>
  <si>
    <t>Ehrenbergerová Marta</t>
  </si>
  <si>
    <t>1957</t>
  </si>
  <si>
    <t>Kostřicová Blanka</t>
  </si>
  <si>
    <t>1961</t>
  </si>
  <si>
    <t>Stránský Marek</t>
  </si>
  <si>
    <t>FBK Orlicko-Třebovsko</t>
  </si>
  <si>
    <t>Pilgr Luděk</t>
  </si>
  <si>
    <t>OB ČT</t>
  </si>
  <si>
    <t>Roleček Milan</t>
  </si>
  <si>
    <t>Pěčín</t>
  </si>
  <si>
    <r>
      <t xml:space="preserve">23,3 °C </t>
    </r>
    <r>
      <rPr>
        <sz val="16"/>
        <rFont val="Arial CE"/>
        <family val="2"/>
      </rPr>
      <t>(11h 15min)</t>
    </r>
  </si>
  <si>
    <t>Ing. Jan Vencl</t>
  </si>
  <si>
    <t>15.ročník</t>
  </si>
  <si>
    <t>23,3°C</t>
  </si>
  <si>
    <t>5x</t>
  </si>
  <si>
    <t>168</t>
  </si>
  <si>
    <t>53,43</t>
  </si>
  <si>
    <t>200</t>
  </si>
  <si>
    <t>50,35</t>
  </si>
  <si>
    <t>47,48</t>
  </si>
  <si>
    <t>50,56</t>
  </si>
  <si>
    <t>51,02</t>
  </si>
  <si>
    <t>41:49</t>
  </si>
  <si>
    <t>39:56</t>
  </si>
  <si>
    <t>32:11</t>
  </si>
  <si>
    <t>Nejstarší účastníci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</si>
</sst>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;@"/>
    <numFmt numFmtId="166" formatCode="mm:ss.0;@"/>
    <numFmt numFmtId="167" formatCode="[$-405]d\.\ mmmm\ yyyy"/>
    <numFmt numFmtId="168" formatCode="0.0"/>
  </numFmts>
  <fonts count="59">
    <font>
      <sz val="10"/>
      <name val="Arial CE"/>
      <family val="0"/>
    </font>
    <font>
      <sz val="14"/>
      <name val="Arial CE"/>
      <family val="2"/>
    </font>
    <font>
      <b/>
      <sz val="11"/>
      <name val="Arial CE"/>
      <family val="2"/>
    </font>
    <font>
      <sz val="17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u val="single"/>
      <sz val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i/>
      <sz val="20"/>
      <name val="Arial CE"/>
      <family val="2"/>
    </font>
    <font>
      <b/>
      <sz val="30"/>
      <name val="Arial CE"/>
      <family val="2"/>
    </font>
    <font>
      <b/>
      <sz val="12"/>
      <name val="Comic Sans MS"/>
      <family val="4"/>
    </font>
    <font>
      <sz val="5"/>
      <name val="Arial CE"/>
      <family val="2"/>
    </font>
    <font>
      <b/>
      <i/>
      <sz val="16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i/>
      <sz val="8"/>
      <name val="Arial CE"/>
      <family val="2"/>
    </font>
    <font>
      <i/>
      <sz val="6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14" fontId="7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6" xfId="0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/>
    </xf>
    <xf numFmtId="1" fontId="1" fillId="0" borderId="26" xfId="0" applyNumberFormat="1" applyFont="1" applyBorder="1" applyAlignment="1">
      <alignment horizontal="left"/>
    </xf>
    <xf numFmtId="0" fontId="1" fillId="0" borderId="26" xfId="0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0" fillId="0" borderId="25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2" xfId="0" applyFont="1" applyBorder="1" applyAlignment="1">
      <alignment/>
    </xf>
    <xf numFmtId="14" fontId="18" fillId="0" borderId="0" xfId="0" applyNumberFormat="1" applyFont="1" applyBorder="1" applyAlignment="1">
      <alignment/>
    </xf>
    <xf numFmtId="0" fontId="18" fillId="0" borderId="23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18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166" fontId="0" fillId="0" borderId="0" xfId="0" applyNumberForma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4" fontId="2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4" fillId="0" borderId="23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4" fillId="33" borderId="0" xfId="0" applyNumberFormat="1" applyFont="1" applyFill="1" applyBorder="1" applyAlignment="1">
      <alignment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left"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4" fontId="17" fillId="0" borderId="12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26" xfId="0" applyNumberFormat="1" applyFont="1" applyFill="1" applyBorder="1" applyAlignment="1">
      <alignment horizontal="left"/>
    </xf>
    <xf numFmtId="49" fontId="0" fillId="0" borderId="26" xfId="0" applyNumberFormat="1" applyFill="1" applyBorder="1" applyAlignment="1">
      <alignment horizontal="left"/>
    </xf>
    <xf numFmtId="0" fontId="0" fillId="0" borderId="26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49" fontId="0" fillId="0" borderId="26" xfId="0" applyNumberFormat="1" applyBorder="1" applyAlignment="1">
      <alignment horizontal="center"/>
    </xf>
    <xf numFmtId="49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33" xfId="0" applyNumberFormat="1" applyFont="1" applyBorder="1" applyAlignment="1">
      <alignment/>
    </xf>
    <xf numFmtId="49" fontId="0" fillId="0" borderId="33" xfId="0" applyNumberFormat="1" applyBorder="1" applyAlignment="1">
      <alignment/>
    </xf>
    <xf numFmtId="0" fontId="0" fillId="0" borderId="33" xfId="0" applyNumberFormat="1" applyBorder="1" applyAlignment="1">
      <alignment horizontal="center"/>
    </xf>
    <xf numFmtId="46" fontId="0" fillId="0" borderId="33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0" fillId="0" borderId="26" xfId="0" applyNumberFormat="1" applyBorder="1" applyAlignment="1">
      <alignment horizontal="left"/>
    </xf>
    <xf numFmtId="49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6" xfId="0" applyNumberForma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14" fillId="0" borderId="27" xfId="0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21" fillId="0" borderId="26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1" fillId="0" borderId="26" xfId="0" applyNumberFormat="1" applyFont="1" applyFill="1" applyBorder="1" applyAlignment="1">
      <alignment horizontal="center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49" fontId="0" fillId="0" borderId="33" xfId="0" applyNumberFormat="1" applyFont="1" applyBorder="1" applyAlignment="1">
      <alignment horizontal="center"/>
    </xf>
    <xf numFmtId="0" fontId="21" fillId="0" borderId="33" xfId="0" applyFont="1" applyBorder="1" applyAlignment="1">
      <alignment horizontal="left"/>
    </xf>
    <xf numFmtId="0" fontId="21" fillId="0" borderId="33" xfId="0" applyFont="1" applyBorder="1" applyAlignment="1">
      <alignment/>
    </xf>
    <xf numFmtId="0" fontId="21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22" fillId="0" borderId="26" xfId="0" applyFont="1" applyBorder="1" applyAlignment="1">
      <alignment/>
    </xf>
    <xf numFmtId="0" fontId="21" fillId="0" borderId="26" xfId="0" applyFont="1" applyFill="1" applyBorder="1" applyAlignment="1">
      <alignment horizontal="left"/>
    </xf>
    <xf numFmtId="49" fontId="21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0" fillId="0" borderId="27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6" xfId="0" applyNumberFormat="1" applyFont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49" fontId="10" fillId="0" borderId="0" xfId="0" applyNumberFormat="1" applyFont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13" fillId="0" borderId="4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8" fillId="0" borderId="12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zoomScalePageLayoutView="0" workbookViewId="0" topLeftCell="A1">
      <selection activeCell="H13" sqref="H13"/>
    </sheetView>
  </sheetViews>
  <sheetFormatPr defaultColWidth="9.00390625" defaultRowHeight="12.75"/>
  <cols>
    <col min="1" max="1" width="12.75390625" style="0" customWidth="1"/>
    <col min="2" max="2" width="15.125" style="0" customWidth="1"/>
    <col min="3" max="3" width="29.25390625" style="0" customWidth="1"/>
    <col min="4" max="4" width="24.375" style="0" customWidth="1"/>
    <col min="5" max="5" width="12.125" style="0" customWidth="1"/>
    <col min="6" max="7" width="6.125" style="0" customWidth="1"/>
    <col min="10" max="10" width="7.875" style="0" customWidth="1"/>
    <col min="11" max="11" width="5.625" style="0" customWidth="1"/>
  </cols>
  <sheetData>
    <row r="1" spans="3:7" ht="37.5" customHeight="1">
      <c r="C1" s="263" t="s">
        <v>377</v>
      </c>
      <c r="D1" s="263"/>
      <c r="E1" s="263"/>
      <c r="F1" s="263"/>
      <c r="G1" s="60"/>
    </row>
    <row r="2" spans="3:7" ht="37.5" customHeight="1">
      <c r="C2" s="259" t="s">
        <v>90</v>
      </c>
      <c r="D2" s="259"/>
      <c r="E2" s="259"/>
      <c r="F2" s="259"/>
      <c r="G2" s="259"/>
    </row>
    <row r="3" ht="24.75" customHeight="1"/>
    <row r="4" spans="2:9" ht="25.5">
      <c r="B4" s="260" t="s">
        <v>17</v>
      </c>
      <c r="C4" s="261"/>
      <c r="D4" s="261"/>
      <c r="E4" s="261"/>
      <c r="F4" s="261"/>
      <c r="G4" s="261"/>
      <c r="H4" s="261"/>
      <c r="I4" s="262"/>
    </row>
    <row r="5" ht="13.5" thickBot="1"/>
    <row r="6" spans="1:12" ht="21" thickTop="1">
      <c r="A6" s="18" t="s">
        <v>0</v>
      </c>
      <c r="B6" s="19"/>
      <c r="C6" s="20" t="s">
        <v>378</v>
      </c>
      <c r="D6" s="20"/>
      <c r="E6" s="20"/>
      <c r="F6" s="21" t="s">
        <v>10</v>
      </c>
      <c r="G6" s="21"/>
      <c r="H6" s="19"/>
      <c r="I6" s="22"/>
      <c r="J6" s="22"/>
      <c r="K6" s="23"/>
      <c r="L6" s="13"/>
    </row>
    <row r="7" spans="1:12" ht="20.25">
      <c r="A7" s="24" t="s">
        <v>1</v>
      </c>
      <c r="B7" s="15"/>
      <c r="C7" s="15" t="s">
        <v>87</v>
      </c>
      <c r="D7" s="15" t="s">
        <v>379</v>
      </c>
      <c r="E7" s="15" t="s">
        <v>55</v>
      </c>
      <c r="F7" s="15" t="s">
        <v>18</v>
      </c>
      <c r="G7" s="15"/>
      <c r="H7" s="15"/>
      <c r="I7" s="16"/>
      <c r="J7" s="16"/>
      <c r="K7" s="25"/>
      <c r="L7" s="13"/>
    </row>
    <row r="8" spans="1:12" ht="20.25">
      <c r="A8" s="26"/>
      <c r="B8" s="15"/>
      <c r="C8" s="15" t="s">
        <v>87</v>
      </c>
      <c r="D8" s="15" t="s">
        <v>380</v>
      </c>
      <c r="E8" s="15" t="s">
        <v>51</v>
      </c>
      <c r="F8" s="13"/>
      <c r="G8" s="13"/>
      <c r="H8" s="132" t="s">
        <v>19</v>
      </c>
      <c r="I8" s="16"/>
      <c r="J8" s="16"/>
      <c r="K8" s="25"/>
      <c r="L8" s="13"/>
    </row>
    <row r="9" spans="1:12" ht="20.25">
      <c r="A9" s="26"/>
      <c r="B9" s="15"/>
      <c r="C9" s="15" t="s">
        <v>78</v>
      </c>
      <c r="D9" s="15" t="s">
        <v>381</v>
      </c>
      <c r="E9" s="15" t="s">
        <v>51</v>
      </c>
      <c r="F9" s="15" t="s">
        <v>20</v>
      </c>
      <c r="G9" s="15"/>
      <c r="H9" s="132"/>
      <c r="I9" s="16"/>
      <c r="J9" s="16"/>
      <c r="K9" s="25"/>
      <c r="L9" s="13"/>
    </row>
    <row r="10" spans="1:12" ht="20.25">
      <c r="A10" s="26"/>
      <c r="B10" s="15"/>
      <c r="C10" s="15" t="s">
        <v>78</v>
      </c>
      <c r="D10" s="15" t="s">
        <v>382</v>
      </c>
      <c r="E10" s="15" t="s">
        <v>56</v>
      </c>
      <c r="F10" s="15"/>
      <c r="G10" s="15"/>
      <c r="H10" s="132" t="s">
        <v>154</v>
      </c>
      <c r="I10" s="16"/>
      <c r="J10" s="16"/>
      <c r="K10" s="25"/>
      <c r="L10" s="13"/>
    </row>
    <row r="11" spans="1:12" ht="20.25">
      <c r="A11" s="26"/>
      <c r="B11" s="15"/>
      <c r="C11" s="15" t="s">
        <v>78</v>
      </c>
      <c r="D11" s="15" t="s">
        <v>383</v>
      </c>
      <c r="E11" s="15" t="s">
        <v>56</v>
      </c>
      <c r="F11" s="15" t="s">
        <v>21</v>
      </c>
      <c r="G11" s="15"/>
      <c r="H11" s="132"/>
      <c r="I11" s="16"/>
      <c r="J11" s="16"/>
      <c r="K11" s="25"/>
      <c r="L11" s="13"/>
    </row>
    <row r="12" spans="1:12" ht="20.25">
      <c r="A12" s="26"/>
      <c r="B12" s="15"/>
      <c r="C12" s="15" t="s">
        <v>79</v>
      </c>
      <c r="D12" s="15" t="s">
        <v>384</v>
      </c>
      <c r="E12" s="15" t="s">
        <v>56</v>
      </c>
      <c r="F12" s="15"/>
      <c r="G12" s="15"/>
      <c r="H12" s="132" t="s">
        <v>524</v>
      </c>
      <c r="I12" s="16"/>
      <c r="J12" s="16"/>
      <c r="K12" s="25"/>
      <c r="L12" s="13"/>
    </row>
    <row r="13" spans="1:12" ht="20.25">
      <c r="A13" s="26"/>
      <c r="B13" s="15"/>
      <c r="C13" s="15" t="s">
        <v>80</v>
      </c>
      <c r="D13" s="15" t="s">
        <v>385</v>
      </c>
      <c r="E13" s="15" t="s">
        <v>57</v>
      </c>
      <c r="F13" s="13"/>
      <c r="G13" s="15"/>
      <c r="H13" s="132"/>
      <c r="I13" s="16"/>
      <c r="J13" s="16"/>
      <c r="K13" s="25"/>
      <c r="L13" s="13"/>
    </row>
    <row r="14" spans="1:12" ht="20.25">
      <c r="A14" s="26"/>
      <c r="B14" s="15"/>
      <c r="C14" s="15" t="s">
        <v>81</v>
      </c>
      <c r="D14" s="15" t="s">
        <v>386</v>
      </c>
      <c r="E14" s="15" t="s">
        <v>362</v>
      </c>
      <c r="F14" s="15"/>
      <c r="G14" s="15"/>
      <c r="H14" s="13"/>
      <c r="I14" s="16"/>
      <c r="J14" s="16"/>
      <c r="K14" s="25"/>
      <c r="L14" s="13"/>
    </row>
    <row r="15" spans="1:12" ht="20.25">
      <c r="A15" s="26"/>
      <c r="B15" s="15"/>
      <c r="C15" s="15" t="s">
        <v>82</v>
      </c>
      <c r="D15" s="15" t="s">
        <v>387</v>
      </c>
      <c r="E15" s="15" t="s">
        <v>362</v>
      </c>
      <c r="F15" s="15"/>
      <c r="G15" s="15"/>
      <c r="H15" s="15"/>
      <c r="I15" s="16"/>
      <c r="J15" s="16"/>
      <c r="K15" s="25"/>
      <c r="L15" s="13"/>
    </row>
    <row r="16" spans="1:12" ht="20.25">
      <c r="A16" s="26"/>
      <c r="B16" s="15"/>
      <c r="C16" s="15" t="s">
        <v>83</v>
      </c>
      <c r="D16" s="15" t="s">
        <v>388</v>
      </c>
      <c r="E16" s="15" t="s">
        <v>362</v>
      </c>
      <c r="F16" s="15"/>
      <c r="G16" s="15"/>
      <c r="H16" s="15"/>
      <c r="I16" s="16"/>
      <c r="J16" s="16"/>
      <c r="K16" s="25"/>
      <c r="L16" s="13"/>
    </row>
    <row r="17" spans="1:12" ht="20.25">
      <c r="A17" s="26"/>
      <c r="B17" s="15"/>
      <c r="C17" s="15" t="s">
        <v>84</v>
      </c>
      <c r="D17" s="15" t="s">
        <v>389</v>
      </c>
      <c r="E17" s="15" t="s">
        <v>362</v>
      </c>
      <c r="F17" s="15"/>
      <c r="G17" s="15"/>
      <c r="H17" s="15"/>
      <c r="I17" s="16"/>
      <c r="J17" s="16"/>
      <c r="K17" s="25"/>
      <c r="L17" s="13"/>
    </row>
    <row r="18" spans="1:12" ht="20.25">
      <c r="A18" s="26"/>
      <c r="B18" s="15"/>
      <c r="C18" s="15" t="s">
        <v>91</v>
      </c>
      <c r="D18" s="15" t="s">
        <v>390</v>
      </c>
      <c r="E18" s="15" t="s">
        <v>362</v>
      </c>
      <c r="F18" s="15"/>
      <c r="G18" s="15"/>
      <c r="H18" s="15"/>
      <c r="I18" s="16"/>
      <c r="J18" s="16"/>
      <c r="K18" s="25"/>
      <c r="L18" s="13"/>
    </row>
    <row r="19" spans="1:12" ht="20.25">
      <c r="A19" s="26"/>
      <c r="B19" s="15"/>
      <c r="C19" s="15" t="s">
        <v>85</v>
      </c>
      <c r="D19" s="15" t="s">
        <v>391</v>
      </c>
      <c r="E19" s="15" t="s">
        <v>362</v>
      </c>
      <c r="F19" s="15"/>
      <c r="G19" s="15"/>
      <c r="H19" s="15"/>
      <c r="I19" s="16"/>
      <c r="J19" s="16"/>
      <c r="K19" s="25"/>
      <c r="L19" s="13"/>
    </row>
    <row r="20" spans="1:12" ht="20.25">
      <c r="A20" s="26"/>
      <c r="B20" s="15"/>
      <c r="C20" s="15" t="s">
        <v>86</v>
      </c>
      <c r="D20" s="15" t="s">
        <v>392</v>
      </c>
      <c r="E20" s="15" t="s">
        <v>362</v>
      </c>
      <c r="F20" s="15"/>
      <c r="G20" s="15"/>
      <c r="H20" s="15"/>
      <c r="I20" s="16"/>
      <c r="J20" s="16"/>
      <c r="K20" s="25"/>
      <c r="L20" s="13"/>
    </row>
    <row r="21" spans="1:12" ht="20.25">
      <c r="A21" s="26"/>
      <c r="B21" s="15"/>
      <c r="C21" s="15" t="s">
        <v>106</v>
      </c>
      <c r="D21" s="15" t="s">
        <v>393</v>
      </c>
      <c r="E21" s="15" t="s">
        <v>362</v>
      </c>
      <c r="F21" s="15"/>
      <c r="G21" s="15"/>
      <c r="H21" s="15"/>
      <c r="I21" s="16"/>
      <c r="J21" s="16"/>
      <c r="K21" s="25"/>
      <c r="L21" s="13"/>
    </row>
    <row r="22" spans="1:12" ht="20.25">
      <c r="A22" s="24" t="s">
        <v>88</v>
      </c>
      <c r="B22" s="15"/>
      <c r="C22" s="15" t="s">
        <v>394</v>
      </c>
      <c r="D22" s="15"/>
      <c r="E22" s="15"/>
      <c r="F22" s="17" t="s">
        <v>16</v>
      </c>
      <c r="G22" s="17"/>
      <c r="H22" s="15"/>
      <c r="I22" s="16"/>
      <c r="J22" s="16"/>
      <c r="K22" s="25"/>
      <c r="L22" s="13"/>
    </row>
    <row r="23" spans="1:12" ht="20.25">
      <c r="A23" s="24"/>
      <c r="B23" s="15"/>
      <c r="C23" s="15" t="s">
        <v>523</v>
      </c>
      <c r="D23" s="15"/>
      <c r="E23" s="15"/>
      <c r="F23" s="17"/>
      <c r="G23" s="17"/>
      <c r="H23" s="15"/>
      <c r="I23" s="16"/>
      <c r="J23" s="16"/>
      <c r="K23" s="25"/>
      <c r="L23" s="13"/>
    </row>
    <row r="24" spans="1:12" ht="20.25">
      <c r="A24" s="24" t="s">
        <v>9</v>
      </c>
      <c r="B24" s="15"/>
      <c r="C24" s="147" t="s">
        <v>395</v>
      </c>
      <c r="D24" s="15"/>
      <c r="E24" s="15"/>
      <c r="F24" s="17"/>
      <c r="G24" s="17"/>
      <c r="H24" s="15"/>
      <c r="I24" s="16"/>
      <c r="J24" s="16"/>
      <c r="K24" s="25"/>
      <c r="L24" s="13"/>
    </row>
    <row r="25" spans="1:12" ht="20.25">
      <c r="A25" s="24" t="s">
        <v>8</v>
      </c>
      <c r="B25" s="15"/>
      <c r="C25" s="15" t="s">
        <v>38</v>
      </c>
      <c r="D25" s="15"/>
      <c r="E25" s="15"/>
      <c r="F25" s="15"/>
      <c r="G25" s="15"/>
      <c r="H25" s="15"/>
      <c r="I25" s="16"/>
      <c r="J25" s="16"/>
      <c r="K25" s="25"/>
      <c r="L25" s="13"/>
    </row>
    <row r="26" spans="1:12" ht="7.5" customHeight="1" thickBot="1">
      <c r="A26" s="62"/>
      <c r="B26" s="42"/>
      <c r="C26" s="42"/>
      <c r="D26" s="27"/>
      <c r="E26" s="27"/>
      <c r="F26" s="27"/>
      <c r="G26" s="27"/>
      <c r="H26" s="27"/>
      <c r="I26" s="28"/>
      <c r="J26" s="28"/>
      <c r="K26" s="29"/>
      <c r="L26" s="13"/>
    </row>
    <row r="27" ht="13.5" thickTop="1"/>
  </sheetData>
  <sheetProtection/>
  <mergeCells count="3">
    <mergeCell ref="C2:G2"/>
    <mergeCell ref="B4:I4"/>
    <mergeCell ref="C1:F1"/>
  </mergeCells>
  <printOptions/>
  <pageMargins left="0.55" right="0.53" top="0.33" bottom="0.47" header="0.22" footer="0.18"/>
  <pageSetup horizontalDpi="300" verticalDpi="300" orientation="landscape" paperSize="9" r:id="rId1"/>
  <headerFooter alignWithMargins="0">
    <oddFooter>&amp;C&amp;"Arial CE,Tučná kurzíva"&amp;A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0"/>
  <sheetViews>
    <sheetView tabSelected="1" zoomScale="110" zoomScaleNormal="110" zoomScalePageLayoutView="0" workbookViewId="0" topLeftCell="A235">
      <selection activeCell="A262" sqref="A262"/>
    </sheetView>
  </sheetViews>
  <sheetFormatPr defaultColWidth="9.00390625" defaultRowHeight="12.75"/>
  <cols>
    <col min="1" max="1" width="7.625" style="44" customWidth="1"/>
    <col min="2" max="2" width="8.25390625" style="44" customWidth="1"/>
    <col min="3" max="3" width="32.75390625" style="44" customWidth="1"/>
    <col min="4" max="4" width="24.625" style="44" customWidth="1"/>
    <col min="5" max="5" width="10.75390625" style="44" customWidth="1"/>
    <col min="6" max="6" width="8.75390625" style="46" customWidth="1"/>
    <col min="7" max="7" width="5.00390625" style="44" customWidth="1"/>
    <col min="8" max="8" width="11.00390625" style="197" bestFit="1" customWidth="1"/>
    <col min="9" max="16384" width="9.125" style="44" customWidth="1"/>
  </cols>
  <sheetData>
    <row r="1" spans="3:4" ht="21.75" customHeight="1">
      <c r="C1" s="264" t="str">
        <f>'Hlavička závodu 2016'!C1:D1</f>
        <v>15. ročník                </v>
      </c>
      <c r="D1" s="264"/>
    </row>
    <row r="2" spans="3:4" ht="21.75" customHeight="1">
      <c r="C2" s="266" t="s">
        <v>89</v>
      </c>
      <c r="D2" s="266"/>
    </row>
    <row r="4" spans="3:5" ht="20.25">
      <c r="C4" s="270" t="s">
        <v>54</v>
      </c>
      <c r="D4" s="271"/>
      <c r="E4" s="64"/>
    </row>
    <row r="5" ht="12.75">
      <c r="H5" s="197" t="s">
        <v>94</v>
      </c>
    </row>
    <row r="6" spans="1:8" ht="15">
      <c r="A6" s="90" t="s">
        <v>0</v>
      </c>
      <c r="B6" s="91"/>
      <c r="C6" s="92" t="str">
        <f>'Hlavička závodu 2016'!C6</f>
        <v>     7.8.2016</v>
      </c>
      <c r="D6" s="93" t="s">
        <v>10</v>
      </c>
      <c r="E6" s="94"/>
      <c r="F6" s="95"/>
      <c r="G6" s="150"/>
      <c r="H6" s="198" t="s">
        <v>102</v>
      </c>
    </row>
    <row r="7" spans="1:8" ht="15">
      <c r="A7" s="96" t="s">
        <v>1</v>
      </c>
      <c r="B7" s="63"/>
      <c r="C7" s="63" t="s">
        <v>152</v>
      </c>
      <c r="D7" s="70" t="s">
        <v>99</v>
      </c>
      <c r="E7" s="45" t="str">
        <f>'Hlavička závodu 2016'!H8</f>
        <v>Miroslav Nemšák ml.</v>
      </c>
      <c r="F7" s="97"/>
      <c r="G7" s="98"/>
      <c r="H7" s="199"/>
    </row>
    <row r="8" spans="1:8" ht="15">
      <c r="A8" s="99"/>
      <c r="B8" s="63"/>
      <c r="C8" s="63" t="s">
        <v>150</v>
      </c>
      <c r="D8" s="70" t="s">
        <v>100</v>
      </c>
      <c r="E8" s="267" t="str">
        <f>'Hlavička závodu 2016'!H10</f>
        <v>Tomáš Mannl</v>
      </c>
      <c r="F8" s="268"/>
      <c r="G8" s="98"/>
      <c r="H8" s="199"/>
    </row>
    <row r="9" spans="1:8" ht="15">
      <c r="A9" s="99"/>
      <c r="B9" s="63"/>
      <c r="C9" s="63" t="s">
        <v>478</v>
      </c>
      <c r="D9" s="70" t="s">
        <v>101</v>
      </c>
      <c r="E9" s="45" t="str">
        <f>'Hlavička závodu 2016'!H12</f>
        <v>Ing. Jan Vencl</v>
      </c>
      <c r="F9" s="97"/>
      <c r="G9" s="98"/>
      <c r="H9" s="199"/>
    </row>
    <row r="10" spans="1:8" ht="15">
      <c r="A10" s="99"/>
      <c r="B10" s="63"/>
      <c r="C10" s="63" t="s">
        <v>151</v>
      </c>
      <c r="D10" s="100"/>
      <c r="E10" s="100"/>
      <c r="F10" s="101"/>
      <c r="G10" s="98"/>
      <c r="H10" s="199"/>
    </row>
    <row r="11" spans="1:10" ht="15">
      <c r="A11" s="99"/>
      <c r="B11" s="63"/>
      <c r="C11" s="63" t="s">
        <v>363</v>
      </c>
      <c r="D11" s="69" t="s">
        <v>109</v>
      </c>
      <c r="E11" s="69">
        <v>55</v>
      </c>
      <c r="F11" s="102"/>
      <c r="G11" s="98"/>
      <c r="H11" s="199"/>
      <c r="J11" s="69">
        <v>78</v>
      </c>
    </row>
    <row r="12" spans="1:11" ht="15">
      <c r="A12" s="99"/>
      <c r="B12" s="63"/>
      <c r="C12" s="63" t="s">
        <v>364</v>
      </c>
      <c r="D12" s="69" t="s">
        <v>110</v>
      </c>
      <c r="E12" s="258">
        <f>H165+H186+H197+H209+H220+H233+H249+H261</f>
        <v>77</v>
      </c>
      <c r="F12" s="146"/>
      <c r="G12" s="98"/>
      <c r="H12" s="199"/>
      <c r="J12" s="69">
        <v>105</v>
      </c>
      <c r="K12" s="146" t="s">
        <v>376</v>
      </c>
    </row>
    <row r="13" spans="1:8" ht="7.5" customHeight="1">
      <c r="A13" s="99"/>
      <c r="B13" s="63"/>
      <c r="C13" s="63"/>
      <c r="D13" s="63"/>
      <c r="E13" s="63"/>
      <c r="F13" s="102"/>
      <c r="G13" s="61"/>
      <c r="H13" s="199"/>
    </row>
    <row r="14" spans="1:9" ht="15">
      <c r="A14" s="96" t="s">
        <v>103</v>
      </c>
      <c r="B14" s="63"/>
      <c r="C14" s="63"/>
      <c r="D14" s="134" t="s">
        <v>130</v>
      </c>
      <c r="E14" s="134">
        <f>SUM(E11:E13)</f>
        <v>132</v>
      </c>
      <c r="F14" s="102"/>
      <c r="G14" s="61"/>
      <c r="H14" s="201"/>
      <c r="I14" s="202"/>
    </row>
    <row r="15" spans="1:9" ht="15">
      <c r="A15" s="103" t="s">
        <v>104</v>
      </c>
      <c r="B15" s="45"/>
      <c r="C15" s="45" t="str">
        <f>'Hlavička závodu 2016'!C22</f>
        <v>16,0 °C (8h 30min)</v>
      </c>
      <c r="D15" s="104"/>
      <c r="E15" s="133"/>
      <c r="F15" s="102"/>
      <c r="G15" s="61"/>
      <c r="H15" s="203"/>
      <c r="I15" s="204"/>
    </row>
    <row r="16" spans="1:8" ht="15">
      <c r="A16" s="103"/>
      <c r="B16" s="45"/>
      <c r="C16" s="45" t="str">
        <f>'Hlavička závodu 2016'!C23</f>
        <v>23,3 °C (11h 15min)</v>
      </c>
      <c r="D16" s="104"/>
      <c r="E16" s="133"/>
      <c r="F16" s="102"/>
      <c r="G16" s="61"/>
      <c r="H16" s="199"/>
    </row>
    <row r="17" spans="1:8" ht="15">
      <c r="A17" s="105" t="s">
        <v>105</v>
      </c>
      <c r="B17" s="63"/>
      <c r="C17" s="45" t="str">
        <f>'Hlavička závodu 2016'!C24</f>
        <v>jasno, sucho</v>
      </c>
      <c r="D17" s="64"/>
      <c r="E17" s="104"/>
      <c r="F17" s="102"/>
      <c r="G17" s="61"/>
      <c r="H17" s="199"/>
    </row>
    <row r="18" spans="1:8" ht="7.5" customHeight="1">
      <c r="A18" s="106"/>
      <c r="B18" s="63"/>
      <c r="C18" s="45"/>
      <c r="D18" s="104"/>
      <c r="E18" s="104"/>
      <c r="F18" s="102"/>
      <c r="G18" s="61"/>
      <c r="H18" s="199"/>
    </row>
    <row r="19" spans="1:8" ht="15">
      <c r="A19" s="96" t="s">
        <v>8</v>
      </c>
      <c r="B19" s="63"/>
      <c r="C19" s="63" t="s">
        <v>15</v>
      </c>
      <c r="D19" s="104" t="s">
        <v>11</v>
      </c>
      <c r="E19" s="63"/>
      <c r="F19" s="102"/>
      <c r="G19" s="61"/>
      <c r="H19" s="199"/>
    </row>
    <row r="20" spans="1:8" ht="8.25" customHeight="1">
      <c r="A20" s="149"/>
      <c r="B20" s="108"/>
      <c r="C20" s="107"/>
      <c r="D20" s="108"/>
      <c r="E20" s="108"/>
      <c r="F20" s="109"/>
      <c r="G20" s="61"/>
      <c r="H20" s="199"/>
    </row>
    <row r="21" spans="1:8" ht="15">
      <c r="A21" s="61"/>
      <c r="B21" s="61"/>
      <c r="C21" s="61"/>
      <c r="D21" s="61"/>
      <c r="E21" s="61"/>
      <c r="F21" s="110"/>
      <c r="G21" s="61"/>
      <c r="H21" s="199"/>
    </row>
    <row r="22" spans="1:8" ht="15">
      <c r="A22" s="111"/>
      <c r="B22" s="111"/>
      <c r="C22" s="121" t="s">
        <v>49</v>
      </c>
      <c r="D22" s="122" t="s">
        <v>50</v>
      </c>
      <c r="E22" s="269" t="str">
        <f>'Hlavička závodu 2016'!D7</f>
        <v>r.2013 a mladší</v>
      </c>
      <c r="F22" s="269"/>
      <c r="G22" s="61"/>
      <c r="H22" s="199"/>
    </row>
    <row r="23" spans="1:8" ht="15">
      <c r="A23" s="123"/>
      <c r="B23" s="123"/>
      <c r="C23" s="121" t="s">
        <v>48</v>
      </c>
      <c r="D23" s="123"/>
      <c r="E23" s="123"/>
      <c r="F23" s="124"/>
      <c r="G23" s="61"/>
      <c r="H23" s="199"/>
    </row>
    <row r="24" spans="1:8" ht="15">
      <c r="A24" s="65" t="s">
        <v>2</v>
      </c>
      <c r="B24" s="65" t="s">
        <v>3</v>
      </c>
      <c r="C24" s="65" t="s">
        <v>4</v>
      </c>
      <c r="D24" s="65" t="s">
        <v>5</v>
      </c>
      <c r="E24" s="65" t="s">
        <v>13</v>
      </c>
      <c r="F24" s="66" t="s">
        <v>6</v>
      </c>
      <c r="G24" s="61"/>
      <c r="H24" s="199"/>
    </row>
    <row r="25" spans="1:8" ht="15">
      <c r="A25" s="158">
        <v>1</v>
      </c>
      <c r="B25" s="155">
        <v>47</v>
      </c>
      <c r="C25" s="144" t="s">
        <v>322</v>
      </c>
      <c r="D25" s="144" t="s">
        <v>122</v>
      </c>
      <c r="E25" s="155">
        <v>2013</v>
      </c>
      <c r="F25" s="143"/>
      <c r="G25" s="61"/>
      <c r="H25" s="199"/>
    </row>
    <row r="26" spans="1:8" ht="15">
      <c r="A26" s="158">
        <v>2</v>
      </c>
      <c r="B26" s="155">
        <v>73</v>
      </c>
      <c r="C26" s="144" t="s">
        <v>409</v>
      </c>
      <c r="D26" s="138" t="s">
        <v>96</v>
      </c>
      <c r="E26" s="155">
        <v>2014</v>
      </c>
      <c r="F26" s="143"/>
      <c r="G26" s="61"/>
      <c r="H26" s="199"/>
    </row>
    <row r="27" spans="1:8" ht="15">
      <c r="A27" s="158">
        <v>3</v>
      </c>
      <c r="B27" s="155">
        <v>118</v>
      </c>
      <c r="C27" s="144" t="s">
        <v>426</v>
      </c>
      <c r="D27" s="144" t="s">
        <v>128</v>
      </c>
      <c r="E27" s="155">
        <v>2013</v>
      </c>
      <c r="F27" s="143"/>
      <c r="G27" s="61"/>
      <c r="H27" s="199"/>
    </row>
    <row r="28" spans="1:8" ht="15">
      <c r="A28" s="158">
        <v>4</v>
      </c>
      <c r="B28" s="155">
        <v>3</v>
      </c>
      <c r="C28" s="144" t="s">
        <v>323</v>
      </c>
      <c r="D28" s="138" t="s">
        <v>314</v>
      </c>
      <c r="E28" s="155">
        <v>2013</v>
      </c>
      <c r="F28" s="143"/>
      <c r="G28" s="61"/>
      <c r="H28" s="199"/>
    </row>
    <row r="29" spans="1:8" ht="15">
      <c r="A29" s="158">
        <v>5</v>
      </c>
      <c r="B29" s="155">
        <v>129</v>
      </c>
      <c r="C29" s="144" t="s">
        <v>433</v>
      </c>
      <c r="D29" s="138" t="s">
        <v>434</v>
      </c>
      <c r="E29" s="155">
        <v>2013</v>
      </c>
      <c r="F29" s="143"/>
      <c r="G29" s="61"/>
      <c r="H29" s="199"/>
    </row>
    <row r="30" spans="1:8" ht="15">
      <c r="A30" s="158">
        <v>6</v>
      </c>
      <c r="B30" s="155">
        <v>139</v>
      </c>
      <c r="C30" s="144" t="s">
        <v>435</v>
      </c>
      <c r="D30" s="138" t="s">
        <v>319</v>
      </c>
      <c r="E30" s="155">
        <v>2014</v>
      </c>
      <c r="F30" s="143"/>
      <c r="G30" s="61"/>
      <c r="H30" s="199"/>
    </row>
    <row r="31" spans="1:8" ht="15">
      <c r="A31" s="195" t="s">
        <v>438</v>
      </c>
      <c r="B31" s="155">
        <v>117</v>
      </c>
      <c r="C31" s="144" t="s">
        <v>328</v>
      </c>
      <c r="D31" s="144" t="s">
        <v>128</v>
      </c>
      <c r="E31" s="155">
        <v>2013</v>
      </c>
      <c r="F31" s="143"/>
      <c r="G31" s="61"/>
      <c r="H31" s="199"/>
    </row>
    <row r="32" spans="1:8" ht="15">
      <c r="A32" s="158"/>
      <c r="B32" s="155"/>
      <c r="C32" s="144"/>
      <c r="D32" s="138"/>
      <c r="E32" s="155"/>
      <c r="F32" s="143"/>
      <c r="G32" s="61"/>
      <c r="H32" s="199"/>
    </row>
    <row r="33" spans="1:8" ht="15">
      <c r="A33" s="158"/>
      <c r="B33" s="47"/>
      <c r="C33" s="48"/>
      <c r="D33" s="48"/>
      <c r="E33" s="47"/>
      <c r="F33" s="53"/>
      <c r="G33" s="61"/>
      <c r="H33" s="199"/>
    </row>
    <row r="34" spans="1:8" ht="15">
      <c r="A34" s="125"/>
      <c r="B34" s="126"/>
      <c r="C34" s="125" t="s">
        <v>40</v>
      </c>
      <c r="D34" s="127" t="s">
        <v>51</v>
      </c>
      <c r="E34" s="265" t="str">
        <f>'Hlavička závodu 2016'!D8</f>
        <v>r.2011-2012</v>
      </c>
      <c r="F34" s="265"/>
      <c r="G34" s="61"/>
      <c r="H34" s="199"/>
    </row>
    <row r="35" spans="1:8" ht="15">
      <c r="A35" s="121"/>
      <c r="B35" s="128"/>
      <c r="C35" s="121" t="s">
        <v>48</v>
      </c>
      <c r="D35" s="123"/>
      <c r="E35" s="118"/>
      <c r="F35" s="129"/>
      <c r="G35" s="61"/>
      <c r="H35" s="199"/>
    </row>
    <row r="36" spans="1:8" ht="15">
      <c r="A36" s="65" t="s">
        <v>2</v>
      </c>
      <c r="B36" s="65" t="s">
        <v>3</v>
      </c>
      <c r="C36" s="65" t="s">
        <v>4</v>
      </c>
      <c r="D36" s="65" t="s">
        <v>5</v>
      </c>
      <c r="E36" s="65" t="s">
        <v>13</v>
      </c>
      <c r="F36" s="66" t="s">
        <v>6</v>
      </c>
      <c r="G36" s="61"/>
      <c r="H36" s="199"/>
    </row>
    <row r="37" spans="1:8" ht="15">
      <c r="A37" s="47">
        <v>1</v>
      </c>
      <c r="B37" s="47">
        <v>38</v>
      </c>
      <c r="C37" s="138" t="s">
        <v>410</v>
      </c>
      <c r="D37" s="138" t="s">
        <v>325</v>
      </c>
      <c r="E37" s="47">
        <v>2011</v>
      </c>
      <c r="F37" s="143" t="s">
        <v>443</v>
      </c>
      <c r="G37" s="61"/>
      <c r="H37" s="199"/>
    </row>
    <row r="38" spans="1:8" ht="15">
      <c r="A38" s="47">
        <v>2</v>
      </c>
      <c r="B38" s="47">
        <v>44</v>
      </c>
      <c r="C38" s="144" t="s">
        <v>411</v>
      </c>
      <c r="D38" s="144" t="s">
        <v>336</v>
      </c>
      <c r="E38" s="47">
        <v>2011</v>
      </c>
      <c r="F38" s="143" t="s">
        <v>444</v>
      </c>
      <c r="G38" s="61"/>
      <c r="H38" s="199"/>
    </row>
    <row r="39" spans="1:8" ht="15">
      <c r="A39" s="47">
        <v>3</v>
      </c>
      <c r="B39" s="47">
        <v>42</v>
      </c>
      <c r="C39" s="144" t="s">
        <v>412</v>
      </c>
      <c r="D39" s="144" t="s">
        <v>319</v>
      </c>
      <c r="E39" s="47">
        <v>2011</v>
      </c>
      <c r="F39" s="143" t="s">
        <v>445</v>
      </c>
      <c r="G39" s="61"/>
      <c r="H39" s="199"/>
    </row>
    <row r="40" spans="1:8" ht="15">
      <c r="A40" s="47">
        <v>4</v>
      </c>
      <c r="B40" s="47">
        <v>29</v>
      </c>
      <c r="C40" s="144" t="s">
        <v>413</v>
      </c>
      <c r="D40" s="144" t="s">
        <v>414</v>
      </c>
      <c r="E40" s="47">
        <v>2011</v>
      </c>
      <c r="F40" s="143" t="s">
        <v>442</v>
      </c>
      <c r="G40" s="61"/>
      <c r="H40" s="199"/>
    </row>
    <row r="41" spans="1:8" ht="15">
      <c r="A41" s="47">
        <v>5</v>
      </c>
      <c r="B41" s="47">
        <v>27</v>
      </c>
      <c r="C41" s="144" t="s">
        <v>324</v>
      </c>
      <c r="D41" s="144" t="s">
        <v>325</v>
      </c>
      <c r="E41" s="47">
        <v>2011</v>
      </c>
      <c r="F41" s="143" t="s">
        <v>441</v>
      </c>
      <c r="G41" s="61"/>
      <c r="H41" s="199"/>
    </row>
    <row r="42" spans="1:8" ht="15">
      <c r="A42" s="47">
        <v>6</v>
      </c>
      <c r="B42" s="47">
        <v>2</v>
      </c>
      <c r="C42" s="144" t="s">
        <v>416</v>
      </c>
      <c r="D42" s="144" t="s">
        <v>417</v>
      </c>
      <c r="E42" s="47">
        <v>2012</v>
      </c>
      <c r="F42" s="143" t="s">
        <v>446</v>
      </c>
      <c r="G42" s="61"/>
      <c r="H42" s="199"/>
    </row>
    <row r="43" spans="1:8" ht="15">
      <c r="A43" s="47">
        <v>7</v>
      </c>
      <c r="B43" s="47">
        <v>15</v>
      </c>
      <c r="C43" s="144" t="s">
        <v>418</v>
      </c>
      <c r="D43" s="144" t="s">
        <v>419</v>
      </c>
      <c r="E43" s="47">
        <v>2011</v>
      </c>
      <c r="F43" s="143" t="s">
        <v>440</v>
      </c>
      <c r="G43" s="61"/>
      <c r="H43" s="199"/>
    </row>
    <row r="44" spans="1:8" ht="15">
      <c r="A44" s="47">
        <v>8</v>
      </c>
      <c r="B44" s="47">
        <v>111</v>
      </c>
      <c r="C44" s="144" t="s">
        <v>422</v>
      </c>
      <c r="D44" s="144" t="s">
        <v>77</v>
      </c>
      <c r="E44" s="47">
        <v>2011</v>
      </c>
      <c r="F44" s="143" t="s">
        <v>439</v>
      </c>
      <c r="G44" s="61"/>
      <c r="H44" s="199"/>
    </row>
    <row r="45" spans="1:8" ht="15">
      <c r="A45" s="47"/>
      <c r="B45" s="47"/>
      <c r="C45" s="144"/>
      <c r="D45" s="144"/>
      <c r="E45" s="47"/>
      <c r="F45" s="143"/>
      <c r="G45" s="61"/>
      <c r="H45" s="199"/>
    </row>
    <row r="46" spans="1:8" ht="15">
      <c r="A46" s="47"/>
      <c r="B46" s="47"/>
      <c r="C46" s="138"/>
      <c r="D46" s="138"/>
      <c r="E46" s="47"/>
      <c r="F46" s="143" t="s">
        <v>335</v>
      </c>
      <c r="G46" s="61"/>
      <c r="H46" s="199"/>
    </row>
    <row r="47" spans="1:8" ht="12.75">
      <c r="A47" s="111"/>
      <c r="B47" s="112" t="s">
        <v>43</v>
      </c>
      <c r="C47" s="112"/>
      <c r="D47" s="111"/>
      <c r="E47" s="265" t="str">
        <f>'Hlavička závodu 2016'!D9</f>
        <v>r.2009-2010</v>
      </c>
      <c r="F47" s="265"/>
      <c r="H47" s="199"/>
    </row>
    <row r="48" spans="1:8" ht="12.75">
      <c r="A48" s="111"/>
      <c r="B48" s="111"/>
      <c r="C48" s="111"/>
      <c r="D48" s="111"/>
      <c r="E48" s="117"/>
      <c r="F48" s="114"/>
      <c r="H48" s="199"/>
    </row>
    <row r="49" spans="1:8" ht="12.75">
      <c r="A49" s="65" t="s">
        <v>2</v>
      </c>
      <c r="B49" s="65" t="s">
        <v>3</v>
      </c>
      <c r="C49" s="65" t="s">
        <v>4</v>
      </c>
      <c r="D49" s="65" t="s">
        <v>5</v>
      </c>
      <c r="E49" s="65" t="s">
        <v>13</v>
      </c>
      <c r="F49" s="66" t="s">
        <v>6</v>
      </c>
      <c r="H49" s="199"/>
    </row>
    <row r="50" spans="1:8" ht="12.75">
      <c r="A50" s="47">
        <v>1</v>
      </c>
      <c r="B50" s="47">
        <v>94</v>
      </c>
      <c r="C50" s="138" t="s">
        <v>420</v>
      </c>
      <c r="D50" s="138" t="s">
        <v>421</v>
      </c>
      <c r="E50" s="47">
        <v>2009</v>
      </c>
      <c r="F50" s="159">
        <v>20.9</v>
      </c>
      <c r="H50" s="199"/>
    </row>
    <row r="51" spans="1:8" ht="12.75">
      <c r="A51" s="47">
        <v>2</v>
      </c>
      <c r="B51" s="47">
        <v>114</v>
      </c>
      <c r="C51" s="138" t="s">
        <v>326</v>
      </c>
      <c r="D51" s="138" t="s">
        <v>327</v>
      </c>
      <c r="E51" s="47">
        <v>2009</v>
      </c>
      <c r="F51" s="159">
        <v>21.3</v>
      </c>
      <c r="H51" s="199"/>
    </row>
    <row r="52" spans="1:8" ht="12.75">
      <c r="A52" s="47">
        <v>3</v>
      </c>
      <c r="B52" s="47">
        <v>64</v>
      </c>
      <c r="C52" s="138" t="s">
        <v>318</v>
      </c>
      <c r="D52" s="138" t="s">
        <v>314</v>
      </c>
      <c r="E52" s="47">
        <v>2010</v>
      </c>
      <c r="F52" s="159">
        <v>21.7</v>
      </c>
      <c r="H52" s="199"/>
    </row>
    <row r="53" spans="1:8" ht="12.75">
      <c r="A53" s="47">
        <v>4</v>
      </c>
      <c r="B53" s="47">
        <v>127</v>
      </c>
      <c r="C53" s="138" t="s">
        <v>431</v>
      </c>
      <c r="D53" s="138" t="s">
        <v>160</v>
      </c>
      <c r="E53" s="47">
        <v>2009</v>
      </c>
      <c r="F53" s="159">
        <v>23.4</v>
      </c>
      <c r="H53" s="199"/>
    </row>
    <row r="54" spans="1:8" ht="12.75">
      <c r="A54" s="47"/>
      <c r="B54" s="47"/>
      <c r="C54" s="138"/>
      <c r="D54" s="138"/>
      <c r="E54" s="47"/>
      <c r="F54" s="159"/>
      <c r="H54" s="199"/>
    </row>
    <row r="55" spans="1:8" ht="12.75">
      <c r="A55" s="47"/>
      <c r="B55" s="47"/>
      <c r="C55" s="138"/>
      <c r="D55" s="138"/>
      <c r="E55" s="47"/>
      <c r="F55" s="159"/>
      <c r="H55" s="199"/>
    </row>
    <row r="56" spans="1:8" ht="12.75">
      <c r="A56" s="47"/>
      <c r="B56" s="47"/>
      <c r="C56" s="138"/>
      <c r="D56" s="138"/>
      <c r="E56" s="47"/>
      <c r="F56" s="159"/>
      <c r="H56" s="199"/>
    </row>
    <row r="57" spans="1:8" ht="12.75">
      <c r="A57" s="47"/>
      <c r="B57" s="47"/>
      <c r="C57" s="48"/>
      <c r="D57" s="48"/>
      <c r="E57" s="47"/>
      <c r="F57" s="159">
        <v>31.2</v>
      </c>
      <c r="H57" s="199"/>
    </row>
    <row r="58" spans="1:8" ht="12.75">
      <c r="A58" s="111"/>
      <c r="B58" s="112" t="s">
        <v>44</v>
      </c>
      <c r="C58" s="112"/>
      <c r="D58" s="111"/>
      <c r="E58" s="265" t="str">
        <f>E47</f>
        <v>r.2009-2010</v>
      </c>
      <c r="F58" s="265"/>
      <c r="H58" s="199"/>
    </row>
    <row r="59" spans="1:8" ht="12.75">
      <c r="A59" s="111"/>
      <c r="B59" s="111"/>
      <c r="C59" s="111"/>
      <c r="D59" s="111"/>
      <c r="E59" s="117"/>
      <c r="F59" s="114"/>
      <c r="H59" s="199"/>
    </row>
    <row r="60" spans="1:8" ht="12.75">
      <c r="A60" s="65" t="s">
        <v>2</v>
      </c>
      <c r="B60" s="65" t="s">
        <v>3</v>
      </c>
      <c r="C60" s="65" t="s">
        <v>4</v>
      </c>
      <c r="D60" s="65" t="s">
        <v>5</v>
      </c>
      <c r="E60" s="65" t="s">
        <v>13</v>
      </c>
      <c r="F60" s="66" t="s">
        <v>6</v>
      </c>
      <c r="H60" s="199"/>
    </row>
    <row r="61" spans="1:9" ht="12.75">
      <c r="A61" s="195">
        <v>1</v>
      </c>
      <c r="B61" s="158">
        <v>75</v>
      </c>
      <c r="C61" s="136" t="s">
        <v>125</v>
      </c>
      <c r="D61" s="136" t="s">
        <v>122</v>
      </c>
      <c r="E61" s="47">
        <v>2010</v>
      </c>
      <c r="F61" s="159">
        <v>22.2</v>
      </c>
      <c r="H61" s="199"/>
      <c r="I61" s="67"/>
    </row>
    <row r="62" spans="1:9" ht="12.75">
      <c r="A62" s="195"/>
      <c r="B62" s="158"/>
      <c r="C62" s="196"/>
      <c r="D62" s="196"/>
      <c r="E62" s="158"/>
      <c r="F62" s="159"/>
      <c r="H62" s="199"/>
      <c r="I62" s="67"/>
    </row>
    <row r="63" spans="1:9" ht="12.75">
      <c r="A63" s="195"/>
      <c r="B63" s="158"/>
      <c r="C63" s="196"/>
      <c r="D63" s="196"/>
      <c r="E63" s="158"/>
      <c r="F63" s="159"/>
      <c r="H63" s="199"/>
      <c r="I63" s="67"/>
    </row>
    <row r="64" spans="1:9" ht="12.75">
      <c r="A64" s="47"/>
      <c r="B64" s="47"/>
      <c r="C64" s="136"/>
      <c r="D64" s="136"/>
      <c r="E64" s="47"/>
      <c r="F64" s="159">
        <v>31.2</v>
      </c>
      <c r="H64" s="199"/>
      <c r="I64" s="67"/>
    </row>
    <row r="65" spans="1:8" ht="12.75">
      <c r="A65" s="111"/>
      <c r="B65" s="112" t="s">
        <v>42</v>
      </c>
      <c r="C65" s="113"/>
      <c r="D65" s="111"/>
      <c r="E65" s="265" t="str">
        <f>'Hlavička závodu 2016'!D10</f>
        <v>r.2007-2008</v>
      </c>
      <c r="F65" s="265"/>
      <c r="H65" s="199"/>
    </row>
    <row r="66" spans="1:8" ht="12.75">
      <c r="A66" s="111"/>
      <c r="B66" s="111"/>
      <c r="C66" s="111"/>
      <c r="D66" s="111"/>
      <c r="E66" s="117"/>
      <c r="F66" s="114"/>
      <c r="H66" s="199"/>
    </row>
    <row r="67" spans="1:8" ht="12.75">
      <c r="A67" s="65" t="s">
        <v>2</v>
      </c>
      <c r="B67" s="65" t="s">
        <v>3</v>
      </c>
      <c r="C67" s="65" t="s">
        <v>4</v>
      </c>
      <c r="D67" s="65" t="s">
        <v>5</v>
      </c>
      <c r="E67" s="65" t="s">
        <v>13</v>
      </c>
      <c r="F67" s="66" t="s">
        <v>6</v>
      </c>
      <c r="H67" s="199"/>
    </row>
    <row r="68" spans="1:9" ht="12.75">
      <c r="A68" s="47">
        <v>1</v>
      </c>
      <c r="B68" s="47">
        <v>57</v>
      </c>
      <c r="C68" s="138" t="s">
        <v>399</v>
      </c>
      <c r="D68" s="138" t="s">
        <v>400</v>
      </c>
      <c r="E68" s="47">
        <v>2007</v>
      </c>
      <c r="F68" s="89">
        <v>0.0009039351851851852</v>
      </c>
      <c r="H68" s="199"/>
      <c r="I68" s="89"/>
    </row>
    <row r="69" spans="1:9" ht="12.75">
      <c r="A69" s="47">
        <v>2</v>
      </c>
      <c r="B69" s="47">
        <v>70</v>
      </c>
      <c r="C69" s="138" t="s">
        <v>158</v>
      </c>
      <c r="D69" s="138" t="s">
        <v>314</v>
      </c>
      <c r="E69" s="47">
        <v>2008</v>
      </c>
      <c r="F69" s="89">
        <v>0.0009212962962962964</v>
      </c>
      <c r="H69" s="199"/>
      <c r="I69" s="89"/>
    </row>
    <row r="70" spans="1:9" ht="12.75">
      <c r="A70" s="47">
        <v>3</v>
      </c>
      <c r="B70" s="47">
        <v>76</v>
      </c>
      <c r="C70" s="48" t="s">
        <v>93</v>
      </c>
      <c r="D70" s="48" t="s">
        <v>122</v>
      </c>
      <c r="E70" s="47">
        <v>2008</v>
      </c>
      <c r="F70" s="89">
        <v>0.0009675925925925925</v>
      </c>
      <c r="H70" s="199"/>
      <c r="I70" s="89"/>
    </row>
    <row r="71" spans="1:9" ht="12.75">
      <c r="A71" s="47">
        <v>4</v>
      </c>
      <c r="B71" s="47">
        <v>95</v>
      </c>
      <c r="C71" s="138" t="s">
        <v>329</v>
      </c>
      <c r="D71" s="138" t="s">
        <v>325</v>
      </c>
      <c r="E71" s="47">
        <v>2008</v>
      </c>
      <c r="F71" s="89">
        <v>0.0010775462962962963</v>
      </c>
      <c r="H71" s="199"/>
      <c r="I71" s="89"/>
    </row>
    <row r="72" spans="1:9" ht="12.75">
      <c r="A72" s="47"/>
      <c r="B72" s="47"/>
      <c r="C72" s="48"/>
      <c r="D72" s="48"/>
      <c r="E72" s="47"/>
      <c r="F72" s="89"/>
      <c r="H72" s="199"/>
      <c r="I72" s="89"/>
    </row>
    <row r="73" spans="1:9" ht="12.75">
      <c r="A73" s="47"/>
      <c r="B73" s="47"/>
      <c r="C73" s="48"/>
      <c r="D73" s="48"/>
      <c r="E73" s="47"/>
      <c r="F73" s="89"/>
      <c r="H73" s="199"/>
      <c r="I73" s="89"/>
    </row>
    <row r="74" spans="1:9" ht="12.75">
      <c r="A74" s="47"/>
      <c r="B74" s="47"/>
      <c r="C74" s="48"/>
      <c r="D74" s="138"/>
      <c r="E74" s="47"/>
      <c r="F74" s="89">
        <v>0.0844652777777778</v>
      </c>
      <c r="H74" s="199"/>
      <c r="I74" s="89"/>
    </row>
    <row r="75" spans="1:8" ht="12.75">
      <c r="A75" s="111"/>
      <c r="B75" s="112" t="s">
        <v>41</v>
      </c>
      <c r="C75" s="113"/>
      <c r="D75" s="111"/>
      <c r="E75" s="265" t="str">
        <f>E65</f>
        <v>r.2007-2008</v>
      </c>
      <c r="F75" s="265"/>
      <c r="H75" s="199"/>
    </row>
    <row r="76" spans="1:8" ht="12.75">
      <c r="A76" s="111"/>
      <c r="B76" s="111"/>
      <c r="C76" s="111"/>
      <c r="D76" s="111"/>
      <c r="E76" s="117"/>
      <c r="F76" s="114"/>
      <c r="H76" s="199"/>
    </row>
    <row r="77" spans="1:8" ht="12.75">
      <c r="A77" s="65" t="s">
        <v>2</v>
      </c>
      <c r="B77" s="65" t="s">
        <v>3</v>
      </c>
      <c r="C77" s="65" t="s">
        <v>4</v>
      </c>
      <c r="D77" s="65" t="s">
        <v>5</v>
      </c>
      <c r="E77" s="65" t="s">
        <v>13</v>
      </c>
      <c r="F77" s="66" t="s">
        <v>6</v>
      </c>
      <c r="H77" s="199"/>
    </row>
    <row r="78" spans="1:8" ht="12.75">
      <c r="A78" s="158">
        <v>1</v>
      </c>
      <c r="B78" s="195">
        <v>96</v>
      </c>
      <c r="C78" s="144" t="s">
        <v>331</v>
      </c>
      <c r="D78" s="138" t="s">
        <v>314</v>
      </c>
      <c r="E78" s="155">
        <v>2007</v>
      </c>
      <c r="F78" s="89">
        <v>0.0009409722222222223</v>
      </c>
      <c r="H78" s="199"/>
    </row>
    <row r="79" spans="1:8" ht="12.75">
      <c r="A79" s="158">
        <v>2</v>
      </c>
      <c r="B79" s="195">
        <v>72</v>
      </c>
      <c r="C79" s="144" t="s">
        <v>407</v>
      </c>
      <c r="D79" s="138" t="s">
        <v>314</v>
      </c>
      <c r="E79" s="155">
        <v>2007</v>
      </c>
      <c r="F79" s="89">
        <v>0.0009618055555555556</v>
      </c>
      <c r="H79" s="199"/>
    </row>
    <row r="80" spans="1:8" ht="12.75">
      <c r="A80" s="158">
        <v>3</v>
      </c>
      <c r="B80" s="195">
        <v>91</v>
      </c>
      <c r="C80" s="138" t="s">
        <v>268</v>
      </c>
      <c r="D80" s="138" t="s">
        <v>157</v>
      </c>
      <c r="E80" s="47">
        <v>2007</v>
      </c>
      <c r="F80" s="89">
        <v>0.00096875</v>
      </c>
      <c r="H80" s="199"/>
    </row>
    <row r="81" spans="1:8" ht="12.75">
      <c r="A81" s="158">
        <v>4</v>
      </c>
      <c r="B81" s="47">
        <v>58</v>
      </c>
      <c r="C81" s="138" t="s">
        <v>397</v>
      </c>
      <c r="D81" s="138" t="s">
        <v>398</v>
      </c>
      <c r="E81" s="47">
        <v>2008</v>
      </c>
      <c r="F81" s="89">
        <v>0.0009756944444444444</v>
      </c>
      <c r="H81" s="199"/>
    </row>
    <row r="82" spans="1:8" ht="12.75">
      <c r="A82" s="158">
        <v>5</v>
      </c>
      <c r="B82" s="195">
        <v>69</v>
      </c>
      <c r="C82" s="144" t="s">
        <v>405</v>
      </c>
      <c r="D82" s="144" t="s">
        <v>406</v>
      </c>
      <c r="E82" s="155">
        <v>2007</v>
      </c>
      <c r="F82" s="89">
        <v>0.001011574074074074</v>
      </c>
      <c r="H82" s="199"/>
    </row>
    <row r="83" spans="1:8" ht="12.75">
      <c r="A83" s="158">
        <v>6</v>
      </c>
      <c r="B83" s="195">
        <v>100</v>
      </c>
      <c r="C83" s="196" t="s">
        <v>313</v>
      </c>
      <c r="D83" s="138" t="s">
        <v>314</v>
      </c>
      <c r="E83" s="195">
        <v>2008</v>
      </c>
      <c r="F83" s="89">
        <v>0.0011087962962962963</v>
      </c>
      <c r="H83" s="199"/>
    </row>
    <row r="84" spans="1:8" ht="12.75">
      <c r="A84" s="158">
        <v>7</v>
      </c>
      <c r="B84" s="195">
        <v>87</v>
      </c>
      <c r="C84" s="144" t="s">
        <v>415</v>
      </c>
      <c r="D84" s="138" t="s">
        <v>325</v>
      </c>
      <c r="E84" s="155">
        <v>2008</v>
      </c>
      <c r="F84" s="89">
        <v>0.0011307870370370371</v>
      </c>
      <c r="H84" s="199"/>
    </row>
    <row r="85" spans="1:8" ht="12.75">
      <c r="A85" s="158">
        <v>8</v>
      </c>
      <c r="B85" s="195">
        <v>115</v>
      </c>
      <c r="C85" s="144" t="s">
        <v>330</v>
      </c>
      <c r="D85" s="144" t="s">
        <v>327</v>
      </c>
      <c r="E85" s="155">
        <v>2007</v>
      </c>
      <c r="F85" s="89">
        <v>0.001386574074074074</v>
      </c>
      <c r="H85" s="199"/>
    </row>
    <row r="86" spans="1:8" ht="12.75">
      <c r="A86" s="158"/>
      <c r="B86" s="195"/>
      <c r="C86" s="144"/>
      <c r="D86" s="144"/>
      <c r="E86" s="155"/>
      <c r="F86" s="89"/>
      <c r="H86" s="199"/>
    </row>
    <row r="87" spans="1:8" ht="12.75">
      <c r="A87" s="158"/>
      <c r="B87" s="195"/>
      <c r="C87" s="144"/>
      <c r="D87" s="144"/>
      <c r="E87" s="155"/>
      <c r="F87" s="89"/>
      <c r="H87" s="199"/>
    </row>
    <row r="88" spans="1:8" ht="12.75">
      <c r="A88" s="47"/>
      <c r="B88" s="47"/>
      <c r="C88" s="138"/>
      <c r="D88" s="138"/>
      <c r="E88" s="47"/>
      <c r="F88" s="89">
        <v>0.0847696759259259</v>
      </c>
      <c r="H88" s="199"/>
    </row>
    <row r="89" spans="1:8" ht="12.75">
      <c r="A89" s="118"/>
      <c r="B89" s="112" t="s">
        <v>42</v>
      </c>
      <c r="C89" s="130"/>
      <c r="D89" s="114"/>
      <c r="E89" s="265" t="str">
        <f>'Hlavička závodu 2016'!D11</f>
        <v>r.2005-2006</v>
      </c>
      <c r="F89" s="265"/>
      <c r="H89" s="199"/>
    </row>
    <row r="90" spans="1:8" ht="12.75">
      <c r="A90" s="118"/>
      <c r="B90" s="130"/>
      <c r="C90" s="130"/>
      <c r="D90" s="114"/>
      <c r="E90" s="118"/>
      <c r="F90" s="131"/>
      <c r="H90" s="199"/>
    </row>
    <row r="91" spans="1:8" ht="12.75">
      <c r="A91" s="65" t="s">
        <v>2</v>
      </c>
      <c r="B91" s="65" t="s">
        <v>3</v>
      </c>
      <c r="C91" s="65" t="s">
        <v>4</v>
      </c>
      <c r="D91" s="65" t="s">
        <v>5</v>
      </c>
      <c r="E91" s="65" t="s">
        <v>13</v>
      </c>
      <c r="F91" s="66" t="s">
        <v>6</v>
      </c>
      <c r="H91" s="199"/>
    </row>
    <row r="92" spans="1:8" ht="12.75">
      <c r="A92" s="47">
        <v>1</v>
      </c>
      <c r="B92" s="47">
        <v>83</v>
      </c>
      <c r="C92" s="48" t="s">
        <v>114</v>
      </c>
      <c r="D92" s="48" t="s">
        <v>39</v>
      </c>
      <c r="E92" s="47">
        <v>2006</v>
      </c>
      <c r="F92" s="89">
        <v>0.0008506944444444446</v>
      </c>
      <c r="H92" s="199"/>
    </row>
    <row r="93" spans="1:8" ht="12.75">
      <c r="A93" s="47">
        <v>2</v>
      </c>
      <c r="B93" s="47">
        <v>67</v>
      </c>
      <c r="C93" s="138" t="s">
        <v>408</v>
      </c>
      <c r="D93" s="138" t="s">
        <v>314</v>
      </c>
      <c r="E93" s="47">
        <v>2006</v>
      </c>
      <c r="F93" s="89">
        <v>0.0009340277777777777</v>
      </c>
      <c r="H93" s="199"/>
    </row>
    <row r="94" spans="1:8" ht="12.75">
      <c r="A94" s="47">
        <v>3</v>
      </c>
      <c r="B94" s="47">
        <v>63</v>
      </c>
      <c r="C94" s="138" t="s">
        <v>401</v>
      </c>
      <c r="D94" s="138"/>
      <c r="E94" s="47">
        <v>2005</v>
      </c>
      <c r="F94" s="89">
        <v>0.0009907407407407408</v>
      </c>
      <c r="H94" s="199"/>
    </row>
    <row r="95" spans="1:8" ht="12.75">
      <c r="A95" s="47"/>
      <c r="B95" s="47"/>
      <c r="C95" s="138"/>
      <c r="D95" s="138"/>
      <c r="E95" s="47"/>
      <c r="F95" s="89"/>
      <c r="H95" s="199"/>
    </row>
    <row r="96" spans="1:8" ht="12.75">
      <c r="A96" s="47"/>
      <c r="B96" s="47"/>
      <c r="C96" s="138"/>
      <c r="D96" s="138"/>
      <c r="E96" s="47"/>
      <c r="F96" s="89">
        <v>0.0844803240740741</v>
      </c>
      <c r="H96" s="199"/>
    </row>
    <row r="97" spans="1:8" ht="12.75">
      <c r="A97" s="118"/>
      <c r="B97" s="112" t="s">
        <v>41</v>
      </c>
      <c r="C97" s="130"/>
      <c r="D97" s="114"/>
      <c r="E97" s="265" t="str">
        <f>E89</f>
        <v>r.2005-2006</v>
      </c>
      <c r="F97" s="265"/>
      <c r="H97" s="199"/>
    </row>
    <row r="98" spans="1:8" ht="12.75">
      <c r="A98" s="118"/>
      <c r="B98" s="130"/>
      <c r="C98" s="130"/>
      <c r="D98" s="114"/>
      <c r="E98" s="118"/>
      <c r="F98" s="131"/>
      <c r="H98" s="199"/>
    </row>
    <row r="99" spans="1:8" ht="12.75">
      <c r="A99" s="65" t="s">
        <v>2</v>
      </c>
      <c r="B99" s="65" t="s">
        <v>3</v>
      </c>
      <c r="C99" s="65" t="s">
        <v>4</v>
      </c>
      <c r="D99" s="65" t="s">
        <v>5</v>
      </c>
      <c r="E99" s="65" t="s">
        <v>13</v>
      </c>
      <c r="F99" s="66" t="s">
        <v>6</v>
      </c>
      <c r="H99" s="199"/>
    </row>
    <row r="100" spans="1:8" ht="12.75">
      <c r="A100" s="158">
        <v>1</v>
      </c>
      <c r="B100" s="158">
        <v>56</v>
      </c>
      <c r="C100" s="138" t="s">
        <v>402</v>
      </c>
      <c r="D100" s="138" t="s">
        <v>314</v>
      </c>
      <c r="E100" s="47">
        <v>2005</v>
      </c>
      <c r="F100" s="242">
        <v>0.0008738425925925926</v>
      </c>
      <c r="H100" s="199"/>
    </row>
    <row r="101" spans="1:8" ht="12.75">
      <c r="A101" s="158">
        <v>2</v>
      </c>
      <c r="B101" s="158">
        <v>71</v>
      </c>
      <c r="C101" s="144" t="s">
        <v>159</v>
      </c>
      <c r="D101" s="138" t="s">
        <v>314</v>
      </c>
      <c r="E101" s="155">
        <v>2005</v>
      </c>
      <c r="F101" s="242">
        <v>0.0008958333333333334</v>
      </c>
      <c r="H101" s="199"/>
    </row>
    <row r="102" spans="1:8" ht="12.75">
      <c r="A102" s="158">
        <v>3</v>
      </c>
      <c r="B102" s="158">
        <v>112</v>
      </c>
      <c r="C102" s="138" t="s">
        <v>423</v>
      </c>
      <c r="D102" s="138" t="s">
        <v>424</v>
      </c>
      <c r="E102" s="47">
        <v>2005</v>
      </c>
      <c r="F102" s="242">
        <v>0.0009236111111111112</v>
      </c>
      <c r="H102" s="199"/>
    </row>
    <row r="103" spans="1:8" ht="12.75">
      <c r="A103" s="158">
        <v>4</v>
      </c>
      <c r="B103" s="158">
        <v>113</v>
      </c>
      <c r="C103" s="138" t="s">
        <v>425</v>
      </c>
      <c r="D103" s="138" t="s">
        <v>77</v>
      </c>
      <c r="E103" s="47">
        <v>2006</v>
      </c>
      <c r="F103" s="242">
        <v>0.0011608796296296295</v>
      </c>
      <c r="H103" s="199"/>
    </row>
    <row r="104" spans="1:8" ht="12.75">
      <c r="A104" s="158"/>
      <c r="B104" s="158"/>
      <c r="C104" s="48"/>
      <c r="D104" s="138"/>
      <c r="E104" s="47"/>
      <c r="F104" s="242"/>
      <c r="H104" s="199"/>
    </row>
    <row r="105" spans="1:8" ht="12.75">
      <c r="A105" s="195"/>
      <c r="B105" s="158"/>
      <c r="C105" s="48"/>
      <c r="D105" s="48"/>
      <c r="E105" s="47"/>
      <c r="F105" s="242" t="s">
        <v>447</v>
      </c>
      <c r="H105" s="199"/>
    </row>
    <row r="106" spans="1:8" ht="12.75">
      <c r="A106" s="118"/>
      <c r="B106" s="112" t="s">
        <v>449</v>
      </c>
      <c r="C106" s="130"/>
      <c r="D106" s="114"/>
      <c r="E106" s="265" t="str">
        <f>'Hlavička závodu 2016'!D12</f>
        <v>r.2003-2004</v>
      </c>
      <c r="F106" s="265"/>
      <c r="H106" s="199"/>
    </row>
    <row r="107" spans="1:8" ht="12.75">
      <c r="A107" s="118"/>
      <c r="B107" s="130"/>
      <c r="C107" s="130"/>
      <c r="D107" s="114"/>
      <c r="E107" s="118"/>
      <c r="F107" s="131"/>
      <c r="H107" s="199"/>
    </row>
    <row r="108" spans="1:8" ht="12.75">
      <c r="A108" s="65" t="s">
        <v>2</v>
      </c>
      <c r="B108" s="65" t="s">
        <v>3</v>
      </c>
      <c r="C108" s="65" t="s">
        <v>4</v>
      </c>
      <c r="D108" s="65" t="s">
        <v>5</v>
      </c>
      <c r="E108" s="65" t="s">
        <v>13</v>
      </c>
      <c r="F108" s="66" t="s">
        <v>6</v>
      </c>
      <c r="H108" s="199"/>
    </row>
    <row r="109" spans="1:8" ht="12.75">
      <c r="A109" s="47">
        <v>1</v>
      </c>
      <c r="B109" s="47">
        <v>103</v>
      </c>
      <c r="C109" s="138" t="s">
        <v>346</v>
      </c>
      <c r="D109" s="138" t="s">
        <v>314</v>
      </c>
      <c r="E109" s="47">
        <v>2003</v>
      </c>
      <c r="F109" s="242">
        <v>0.0015081018518518518</v>
      </c>
      <c r="H109" s="199"/>
    </row>
    <row r="110" spans="1:8" ht="12.75">
      <c r="A110" s="47">
        <v>2</v>
      </c>
      <c r="B110" s="47">
        <v>59</v>
      </c>
      <c r="C110" s="138" t="s">
        <v>403</v>
      </c>
      <c r="D110" s="138" t="s">
        <v>398</v>
      </c>
      <c r="E110" s="47">
        <v>2003</v>
      </c>
      <c r="F110" s="242">
        <v>0.0015775462962962963</v>
      </c>
      <c r="H110" s="199"/>
    </row>
    <row r="111" spans="1:8" ht="12.75">
      <c r="A111" s="47">
        <v>3</v>
      </c>
      <c r="B111" s="47">
        <v>109</v>
      </c>
      <c r="C111" s="138" t="s">
        <v>317</v>
      </c>
      <c r="D111" s="138" t="s">
        <v>156</v>
      </c>
      <c r="E111" s="47">
        <v>2004</v>
      </c>
      <c r="F111" s="242">
        <v>0.0016122685185185187</v>
      </c>
      <c r="H111" s="199"/>
    </row>
    <row r="112" spans="1:8" ht="12.75">
      <c r="A112" s="47">
        <v>4</v>
      </c>
      <c r="B112" s="47">
        <v>81</v>
      </c>
      <c r="C112" s="48" t="s">
        <v>121</v>
      </c>
      <c r="D112" s="138" t="s">
        <v>314</v>
      </c>
      <c r="E112" s="47">
        <v>2004</v>
      </c>
      <c r="F112" s="242">
        <v>0.0017118055555555556</v>
      </c>
      <c r="H112" s="199"/>
    </row>
    <row r="113" spans="1:8" ht="12.75">
      <c r="A113" s="47">
        <v>5</v>
      </c>
      <c r="B113" s="47">
        <v>122</v>
      </c>
      <c r="C113" s="48" t="s">
        <v>71</v>
      </c>
      <c r="D113" s="138" t="s">
        <v>95</v>
      </c>
      <c r="E113" s="47">
        <v>2004</v>
      </c>
      <c r="F113" s="242">
        <v>0.0020787037037037037</v>
      </c>
      <c r="H113" s="199"/>
    </row>
    <row r="114" spans="1:8" ht="12.75">
      <c r="A114" s="47"/>
      <c r="B114" s="47"/>
      <c r="C114" s="138"/>
      <c r="D114" s="138"/>
      <c r="E114" s="47"/>
      <c r="F114" s="242"/>
      <c r="H114" s="199"/>
    </row>
    <row r="115" spans="1:8" ht="12.75">
      <c r="A115" s="47"/>
      <c r="B115" s="47"/>
      <c r="C115" s="48"/>
      <c r="D115" s="138"/>
      <c r="E115" s="47"/>
      <c r="F115" s="242" t="s">
        <v>448</v>
      </c>
      <c r="H115" s="199"/>
    </row>
    <row r="116" spans="1:8" ht="12.75">
      <c r="A116" s="118"/>
      <c r="B116" s="112" t="s">
        <v>450</v>
      </c>
      <c r="C116" s="130"/>
      <c r="D116" s="114"/>
      <c r="E116" s="265" t="str">
        <f>E106</f>
        <v>r.2003-2004</v>
      </c>
      <c r="F116" s="265"/>
      <c r="H116" s="199"/>
    </row>
    <row r="117" spans="1:8" ht="12.75">
      <c r="A117" s="118"/>
      <c r="B117" s="130"/>
      <c r="C117" s="130"/>
      <c r="D117" s="114"/>
      <c r="E117" s="118"/>
      <c r="F117" s="131"/>
      <c r="H117" s="199"/>
    </row>
    <row r="118" spans="1:8" ht="12.75">
      <c r="A118" s="65" t="s">
        <v>2</v>
      </c>
      <c r="B118" s="65" t="s">
        <v>3</v>
      </c>
      <c r="C118" s="65" t="s">
        <v>4</v>
      </c>
      <c r="D118" s="65" t="s">
        <v>5</v>
      </c>
      <c r="E118" s="65" t="s">
        <v>13</v>
      </c>
      <c r="F118" s="66" t="s">
        <v>6</v>
      </c>
      <c r="H118" s="199"/>
    </row>
    <row r="119" spans="1:8" ht="12.75">
      <c r="A119" s="47">
        <v>1</v>
      </c>
      <c r="B119" s="47">
        <v>55</v>
      </c>
      <c r="C119" s="48" t="s">
        <v>120</v>
      </c>
      <c r="D119" s="138" t="s">
        <v>314</v>
      </c>
      <c r="E119" s="47">
        <v>2004</v>
      </c>
      <c r="F119" s="89">
        <v>0.001560185185185185</v>
      </c>
      <c r="H119" s="199"/>
    </row>
    <row r="120" spans="1:8" ht="12.75">
      <c r="A120" s="47">
        <v>2</v>
      </c>
      <c r="B120" s="47">
        <v>68</v>
      </c>
      <c r="C120" s="138" t="s">
        <v>404</v>
      </c>
      <c r="D120" s="138" t="s">
        <v>157</v>
      </c>
      <c r="E120" s="47">
        <v>2003</v>
      </c>
      <c r="F120" s="89">
        <v>0.0016388888888888887</v>
      </c>
      <c r="H120" s="199"/>
    </row>
    <row r="121" spans="1:8" ht="12.75">
      <c r="A121" s="47">
        <v>3</v>
      </c>
      <c r="B121" s="47">
        <v>18</v>
      </c>
      <c r="C121" s="138" t="s">
        <v>333</v>
      </c>
      <c r="D121" s="138" t="s">
        <v>332</v>
      </c>
      <c r="E121" s="47">
        <v>2004</v>
      </c>
      <c r="F121" s="89">
        <v>0.0016921296296296296</v>
      </c>
      <c r="H121" s="199"/>
    </row>
    <row r="122" spans="1:8" ht="12.75">
      <c r="A122" s="158"/>
      <c r="B122" s="158"/>
      <c r="C122" s="48"/>
      <c r="D122" s="138"/>
      <c r="E122" s="47"/>
      <c r="F122" s="242"/>
      <c r="H122" s="199"/>
    </row>
    <row r="123" spans="1:8" ht="12.75">
      <c r="A123" s="158"/>
      <c r="B123" s="158"/>
      <c r="C123" s="138"/>
      <c r="D123" s="138"/>
      <c r="E123" s="47"/>
      <c r="F123" s="242"/>
      <c r="G123" s="143"/>
      <c r="H123" s="199"/>
    </row>
    <row r="124" spans="1:8" ht="12.75">
      <c r="A124" s="47"/>
      <c r="B124" s="47"/>
      <c r="C124" s="138"/>
      <c r="D124" s="138"/>
      <c r="E124" s="47"/>
      <c r="F124" s="242" t="s">
        <v>436</v>
      </c>
      <c r="H124" s="199"/>
    </row>
    <row r="125" spans="1:8" ht="12.75">
      <c r="A125" s="118"/>
      <c r="B125" s="112" t="s">
        <v>45</v>
      </c>
      <c r="C125" s="130"/>
      <c r="D125" s="114"/>
      <c r="E125" s="265" t="str">
        <f>'Hlavička závodu 2016'!D13</f>
        <v>r.2001-2002</v>
      </c>
      <c r="F125" s="265"/>
      <c r="H125" s="199"/>
    </row>
    <row r="126" spans="1:8" ht="12.75">
      <c r="A126" s="118"/>
      <c r="B126" s="130"/>
      <c r="C126" s="130"/>
      <c r="D126" s="114"/>
      <c r="E126" s="118"/>
      <c r="F126" s="131"/>
      <c r="H126" s="199"/>
    </row>
    <row r="127" spans="1:8" ht="12.75">
      <c r="A127" s="65" t="s">
        <v>2</v>
      </c>
      <c r="B127" s="65" t="s">
        <v>3</v>
      </c>
      <c r="C127" s="65" t="s">
        <v>4</v>
      </c>
      <c r="D127" s="65" t="s">
        <v>5</v>
      </c>
      <c r="E127" s="65" t="s">
        <v>13</v>
      </c>
      <c r="F127" s="66" t="s">
        <v>6</v>
      </c>
      <c r="H127" s="199"/>
    </row>
    <row r="128" spans="1:8" ht="12.75">
      <c r="A128" s="47">
        <v>1</v>
      </c>
      <c r="B128" s="47">
        <v>85</v>
      </c>
      <c r="C128" s="48" t="s">
        <v>113</v>
      </c>
      <c r="D128" s="48" t="s">
        <v>39</v>
      </c>
      <c r="E128" s="47">
        <v>2001</v>
      </c>
      <c r="F128" s="89">
        <v>0.002355324074074074</v>
      </c>
      <c r="H128" s="199"/>
    </row>
    <row r="129" spans="1:8" ht="12.75">
      <c r="A129" s="47">
        <v>2</v>
      </c>
      <c r="B129" s="47">
        <v>84</v>
      </c>
      <c r="C129" s="138" t="s">
        <v>315</v>
      </c>
      <c r="D129" s="138" t="s">
        <v>427</v>
      </c>
      <c r="E129" s="47">
        <v>2002</v>
      </c>
      <c r="F129" s="89">
        <v>0.002917824074074074</v>
      </c>
      <c r="H129" s="199"/>
    </row>
    <row r="130" spans="1:8" ht="12.75">
      <c r="A130" s="47">
        <v>3</v>
      </c>
      <c r="B130" s="47">
        <v>79</v>
      </c>
      <c r="C130" s="138" t="s">
        <v>428</v>
      </c>
      <c r="D130" s="138" t="s">
        <v>429</v>
      </c>
      <c r="E130" s="47">
        <v>2001</v>
      </c>
      <c r="F130" s="89">
        <v>0.0030150462962962965</v>
      </c>
      <c r="H130" s="199"/>
    </row>
    <row r="131" spans="1:8" ht="12.75">
      <c r="A131" s="47"/>
      <c r="B131" s="47"/>
      <c r="C131" s="48"/>
      <c r="D131" s="48"/>
      <c r="E131" s="47"/>
      <c r="F131" s="89"/>
      <c r="H131" s="199"/>
    </row>
    <row r="132" spans="1:8" ht="12.75">
      <c r="A132" s="47"/>
      <c r="B132" s="47"/>
      <c r="C132" s="48"/>
      <c r="D132" s="48"/>
      <c r="E132" s="47"/>
      <c r="F132" s="89"/>
      <c r="H132" s="199"/>
    </row>
    <row r="133" spans="1:8" ht="12.75">
      <c r="A133" s="47"/>
      <c r="B133" s="47"/>
      <c r="C133" s="138"/>
      <c r="D133" s="138"/>
      <c r="E133" s="47"/>
      <c r="F133" s="89"/>
      <c r="H133" s="199"/>
    </row>
    <row r="134" spans="1:8" ht="12.75">
      <c r="A134" s="118"/>
      <c r="B134" s="112" t="s">
        <v>46</v>
      </c>
      <c r="C134" s="130"/>
      <c r="D134" s="114"/>
      <c r="E134" s="265" t="str">
        <f>E125</f>
        <v>r.2001-2002</v>
      </c>
      <c r="F134" s="265"/>
      <c r="H134" s="199"/>
    </row>
    <row r="135" spans="1:8" ht="12.75">
      <c r="A135" s="118"/>
      <c r="B135" s="130"/>
      <c r="C135" s="130"/>
      <c r="D135" s="114"/>
      <c r="E135" s="118"/>
      <c r="F135" s="131"/>
      <c r="H135" s="199"/>
    </row>
    <row r="136" spans="1:8" ht="12.75">
      <c r="A136" s="65" t="s">
        <v>2</v>
      </c>
      <c r="B136" s="65" t="s">
        <v>3</v>
      </c>
      <c r="C136" s="65" t="s">
        <v>4</v>
      </c>
      <c r="D136" s="65" t="s">
        <v>5</v>
      </c>
      <c r="E136" s="65" t="s">
        <v>13</v>
      </c>
      <c r="F136" s="66" t="s">
        <v>6</v>
      </c>
      <c r="H136" s="199"/>
    </row>
    <row r="137" spans="1:8" ht="12.75">
      <c r="A137" s="47">
        <v>1</v>
      </c>
      <c r="B137" s="47">
        <v>128</v>
      </c>
      <c r="C137" s="139" t="s">
        <v>123</v>
      </c>
      <c r="D137" s="138" t="s">
        <v>160</v>
      </c>
      <c r="E137" s="47">
        <v>2002</v>
      </c>
      <c r="F137" s="89">
        <v>0.002825231481481481</v>
      </c>
      <c r="H137" s="200"/>
    </row>
    <row r="138" spans="1:8" ht="12.75">
      <c r="A138" s="47">
        <v>2</v>
      </c>
      <c r="B138" s="47">
        <v>108</v>
      </c>
      <c r="C138" s="138" t="s">
        <v>155</v>
      </c>
      <c r="D138" s="138" t="s">
        <v>156</v>
      </c>
      <c r="E138" s="47">
        <v>2002</v>
      </c>
      <c r="F138" s="89">
        <v>0.0028275462962962963</v>
      </c>
      <c r="H138" s="158"/>
    </row>
    <row r="139" spans="1:8" ht="12.75">
      <c r="A139" s="47">
        <v>3</v>
      </c>
      <c r="B139" s="47">
        <v>99</v>
      </c>
      <c r="C139" s="138" t="s">
        <v>316</v>
      </c>
      <c r="D139" s="139" t="s">
        <v>160</v>
      </c>
      <c r="E139" s="47">
        <v>2001</v>
      </c>
      <c r="F139" s="89">
        <v>0.003017361111111111</v>
      </c>
      <c r="H139" s="158"/>
    </row>
    <row r="140" spans="1:8" ht="12.75">
      <c r="A140" s="47">
        <v>4</v>
      </c>
      <c r="B140" s="47">
        <v>141</v>
      </c>
      <c r="C140" s="138" t="s">
        <v>269</v>
      </c>
      <c r="D140" s="138" t="s">
        <v>129</v>
      </c>
      <c r="E140" s="47">
        <v>2001</v>
      </c>
      <c r="F140" s="89">
        <v>0.0033506944444444443</v>
      </c>
      <c r="H140" s="158"/>
    </row>
    <row r="141" spans="1:8" ht="12.75">
      <c r="A141" s="47">
        <v>5</v>
      </c>
      <c r="B141" s="47">
        <v>123</v>
      </c>
      <c r="C141" s="68" t="s">
        <v>72</v>
      </c>
      <c r="D141" s="139" t="s">
        <v>95</v>
      </c>
      <c r="E141" s="47">
        <v>2002</v>
      </c>
      <c r="F141" s="89">
        <v>0.0038194444444444443</v>
      </c>
      <c r="H141" s="158"/>
    </row>
    <row r="142" spans="1:8" ht="12.75">
      <c r="A142" s="47"/>
      <c r="B142" s="47"/>
      <c r="C142" s="138"/>
      <c r="D142" s="138"/>
      <c r="E142" s="47"/>
      <c r="F142" s="89"/>
      <c r="H142" s="158"/>
    </row>
    <row r="143" spans="1:8" ht="12.75">
      <c r="A143" s="47"/>
      <c r="B143" s="47"/>
      <c r="C143" s="138"/>
      <c r="D143" s="138"/>
      <c r="E143" s="47"/>
      <c r="F143" s="89"/>
      <c r="H143" s="158"/>
    </row>
    <row r="144" spans="1:8" ht="12.75">
      <c r="A144" s="47"/>
      <c r="B144" s="47"/>
      <c r="C144" s="138"/>
      <c r="D144" s="141"/>
      <c r="E144" s="47"/>
      <c r="F144" s="242" t="s">
        <v>437</v>
      </c>
      <c r="H144" s="199"/>
    </row>
    <row r="145" spans="1:8" ht="12.75">
      <c r="A145" s="111"/>
      <c r="B145" s="112" t="s">
        <v>368</v>
      </c>
      <c r="C145" s="113"/>
      <c r="D145" s="111"/>
      <c r="E145" s="112" t="str">
        <f>'Hlavička závodu 2016'!D14</f>
        <v>r.1977-2000</v>
      </c>
      <c r="F145" s="243"/>
      <c r="H145" s="199"/>
    </row>
    <row r="146" spans="1:8" ht="12.75">
      <c r="A146" s="111"/>
      <c r="B146" s="111"/>
      <c r="C146" s="111"/>
      <c r="D146" s="111"/>
      <c r="E146" s="117"/>
      <c r="F146" s="243"/>
      <c r="H146" s="199"/>
    </row>
    <row r="147" spans="1:8" ht="12.75">
      <c r="A147" s="65" t="s">
        <v>2</v>
      </c>
      <c r="B147" s="65" t="s">
        <v>3</v>
      </c>
      <c r="C147" s="65" t="s">
        <v>4</v>
      </c>
      <c r="D147" s="65" t="s">
        <v>5</v>
      </c>
      <c r="E147" s="65" t="s">
        <v>13</v>
      </c>
      <c r="F147" s="244" t="s">
        <v>6</v>
      </c>
      <c r="H147" s="199"/>
    </row>
    <row r="148" spans="1:8" ht="12.75">
      <c r="A148" s="158">
        <v>1</v>
      </c>
      <c r="B148" s="158">
        <v>131</v>
      </c>
      <c r="C148" s="139" t="s">
        <v>117</v>
      </c>
      <c r="D148" s="145" t="s">
        <v>309</v>
      </c>
      <c r="E148" s="155">
        <v>1988</v>
      </c>
      <c r="F148" s="225">
        <v>16.55</v>
      </c>
      <c r="H148" s="199">
        <v>1</v>
      </c>
    </row>
    <row r="149" spans="1:8" ht="12.75">
      <c r="A149" s="158">
        <v>2</v>
      </c>
      <c r="B149" s="158">
        <v>105</v>
      </c>
      <c r="C149" s="139" t="s">
        <v>343</v>
      </c>
      <c r="D149" s="145" t="s">
        <v>462</v>
      </c>
      <c r="E149" s="155">
        <v>1998</v>
      </c>
      <c r="F149" s="225">
        <v>17.58</v>
      </c>
      <c r="H149" s="199">
        <v>2</v>
      </c>
    </row>
    <row r="150" spans="1:8" ht="12.75">
      <c r="A150" s="158">
        <v>3</v>
      </c>
      <c r="B150" s="158">
        <v>116</v>
      </c>
      <c r="C150" s="142" t="s">
        <v>97</v>
      </c>
      <c r="D150" s="142" t="s">
        <v>124</v>
      </c>
      <c r="E150" s="47">
        <v>1998</v>
      </c>
      <c r="F150" s="225">
        <v>18.32</v>
      </c>
      <c r="H150" s="199">
        <v>3</v>
      </c>
    </row>
    <row r="151" spans="1:8" ht="12.75">
      <c r="A151" s="158">
        <v>4</v>
      </c>
      <c r="B151" s="158">
        <v>148</v>
      </c>
      <c r="C151" s="139" t="s">
        <v>337</v>
      </c>
      <c r="D151" s="142" t="s">
        <v>39</v>
      </c>
      <c r="E151" s="47">
        <v>1991</v>
      </c>
      <c r="F151" s="225">
        <v>18.48</v>
      </c>
      <c r="H151" s="199">
        <v>4</v>
      </c>
    </row>
    <row r="152" spans="1:8" ht="12.75">
      <c r="A152" s="158">
        <v>5</v>
      </c>
      <c r="B152" s="158">
        <v>156</v>
      </c>
      <c r="C152" s="139" t="s">
        <v>467</v>
      </c>
      <c r="D152" s="145" t="s">
        <v>468</v>
      </c>
      <c r="E152" s="155">
        <v>1989</v>
      </c>
      <c r="F152" s="225">
        <v>19.35</v>
      </c>
      <c r="H152" s="199">
        <v>5</v>
      </c>
    </row>
    <row r="153" spans="1:8" ht="12.75">
      <c r="A153" s="158">
        <v>6</v>
      </c>
      <c r="B153" s="158">
        <v>88</v>
      </c>
      <c r="C153" s="139" t="s">
        <v>463</v>
      </c>
      <c r="D153" s="145" t="s">
        <v>464</v>
      </c>
      <c r="E153" s="155">
        <v>1987</v>
      </c>
      <c r="F153" s="225">
        <v>20.04</v>
      </c>
      <c r="H153" s="199">
        <v>6</v>
      </c>
    </row>
    <row r="154" spans="1:8" ht="12.75">
      <c r="A154" s="158">
        <v>7</v>
      </c>
      <c r="B154" s="158">
        <v>155</v>
      </c>
      <c r="C154" s="139" t="s">
        <v>465</v>
      </c>
      <c r="D154" s="145" t="s">
        <v>466</v>
      </c>
      <c r="E154" s="155">
        <v>1985</v>
      </c>
      <c r="F154" s="225">
        <v>20.26</v>
      </c>
      <c r="H154" s="199">
        <v>7</v>
      </c>
    </row>
    <row r="155" spans="1:8" ht="12.75">
      <c r="A155" s="158">
        <v>8</v>
      </c>
      <c r="B155" s="158">
        <v>61</v>
      </c>
      <c r="C155" s="139" t="s">
        <v>430</v>
      </c>
      <c r="D155" s="145" t="s">
        <v>138</v>
      </c>
      <c r="E155" s="155">
        <v>2000</v>
      </c>
      <c r="F155" s="225">
        <v>20.55</v>
      </c>
      <c r="H155" s="199">
        <v>8</v>
      </c>
    </row>
    <row r="156" spans="1:8" ht="12.75">
      <c r="A156" s="158">
        <v>9</v>
      </c>
      <c r="B156" s="158">
        <v>158</v>
      </c>
      <c r="C156" s="139" t="s">
        <v>469</v>
      </c>
      <c r="D156" s="145" t="s">
        <v>470</v>
      </c>
      <c r="E156" s="155">
        <v>1991</v>
      </c>
      <c r="F156" s="225">
        <v>21.07</v>
      </c>
      <c r="H156" s="199">
        <v>9</v>
      </c>
    </row>
    <row r="157" spans="1:8" ht="12.75">
      <c r="A157" s="158">
        <v>10</v>
      </c>
      <c r="B157" s="158">
        <v>160</v>
      </c>
      <c r="C157" s="142" t="s">
        <v>340</v>
      </c>
      <c r="D157" s="145" t="s">
        <v>309</v>
      </c>
      <c r="E157" s="47">
        <v>1983</v>
      </c>
      <c r="F157" s="225">
        <v>23.14</v>
      </c>
      <c r="H157" s="199">
        <v>10</v>
      </c>
    </row>
    <row r="158" spans="1:8" ht="12.75">
      <c r="A158" s="158">
        <v>11</v>
      </c>
      <c r="B158" s="158">
        <v>54</v>
      </c>
      <c r="C158" s="139" t="s">
        <v>396</v>
      </c>
      <c r="D158" s="145"/>
      <c r="E158" s="155">
        <v>1978</v>
      </c>
      <c r="F158" s="225">
        <v>23.2</v>
      </c>
      <c r="H158" s="199">
        <v>11</v>
      </c>
    </row>
    <row r="159" spans="1:8" ht="12.75">
      <c r="A159" s="158">
        <v>12</v>
      </c>
      <c r="B159" s="158">
        <v>166</v>
      </c>
      <c r="C159" s="139" t="s">
        <v>471</v>
      </c>
      <c r="D159" s="145" t="s">
        <v>472</v>
      </c>
      <c r="E159" s="155">
        <v>1987</v>
      </c>
      <c r="F159" s="225">
        <v>23.53</v>
      </c>
      <c r="H159" s="199">
        <v>12</v>
      </c>
    </row>
    <row r="160" spans="1:8" ht="12.75">
      <c r="A160" s="158">
        <v>13</v>
      </c>
      <c r="B160" s="158">
        <v>149</v>
      </c>
      <c r="C160" s="142" t="s">
        <v>341</v>
      </c>
      <c r="D160" s="142" t="s">
        <v>342</v>
      </c>
      <c r="E160" s="47">
        <v>1977</v>
      </c>
      <c r="F160" s="225">
        <v>25.09</v>
      </c>
      <c r="H160" s="199">
        <v>13</v>
      </c>
    </row>
    <row r="161" spans="1:8" ht="12.75">
      <c r="A161" s="158">
        <v>14</v>
      </c>
      <c r="B161" s="158">
        <v>132</v>
      </c>
      <c r="C161" s="139" t="s">
        <v>460</v>
      </c>
      <c r="D161" s="145" t="s">
        <v>461</v>
      </c>
      <c r="E161" s="155">
        <v>1990</v>
      </c>
      <c r="F161" s="225">
        <v>25.43</v>
      </c>
      <c r="H161" s="199">
        <v>14</v>
      </c>
    </row>
    <row r="162" spans="1:8" ht="12.75">
      <c r="A162" s="158">
        <v>15</v>
      </c>
      <c r="B162" s="158">
        <v>178</v>
      </c>
      <c r="C162" s="139" t="s">
        <v>334</v>
      </c>
      <c r="D162" s="145" t="s">
        <v>518</v>
      </c>
      <c r="E162" s="155">
        <v>2000</v>
      </c>
      <c r="F162" s="225">
        <v>25.52</v>
      </c>
      <c r="H162" s="199">
        <v>15</v>
      </c>
    </row>
    <row r="163" spans="1:8" ht="12.75">
      <c r="A163" s="158">
        <v>16</v>
      </c>
      <c r="B163" s="158">
        <v>181</v>
      </c>
      <c r="C163" s="142" t="s">
        <v>345</v>
      </c>
      <c r="D163" s="138" t="s">
        <v>327</v>
      </c>
      <c r="E163" s="47">
        <v>1977</v>
      </c>
      <c r="F163" s="225">
        <v>26.3</v>
      </c>
      <c r="H163" s="199">
        <v>16</v>
      </c>
    </row>
    <row r="164" spans="1:8" ht="12.75">
      <c r="A164" s="158">
        <v>17</v>
      </c>
      <c r="B164" s="158">
        <v>121</v>
      </c>
      <c r="C164" s="139" t="s">
        <v>432</v>
      </c>
      <c r="D164" s="145" t="s">
        <v>406</v>
      </c>
      <c r="E164" s="155">
        <v>1989</v>
      </c>
      <c r="F164" s="225">
        <v>26.37</v>
      </c>
      <c r="H164" s="199">
        <v>17</v>
      </c>
    </row>
    <row r="165" spans="1:8" ht="12.75">
      <c r="A165" s="158">
        <v>18</v>
      </c>
      <c r="B165" s="158">
        <v>174</v>
      </c>
      <c r="C165" s="139" t="s">
        <v>517</v>
      </c>
      <c r="D165" s="145"/>
      <c r="E165" s="155">
        <v>2000</v>
      </c>
      <c r="F165" s="225">
        <v>26.38</v>
      </c>
      <c r="H165" s="199">
        <v>18</v>
      </c>
    </row>
    <row r="166" spans="1:8" ht="12.75">
      <c r="A166" s="158"/>
      <c r="B166" s="158"/>
      <c r="C166" s="139"/>
      <c r="D166" s="145"/>
      <c r="E166" s="155"/>
      <c r="F166" s="225"/>
      <c r="H166" s="199"/>
    </row>
    <row r="167" spans="1:8" ht="12.75">
      <c r="A167" s="158"/>
      <c r="B167" s="158"/>
      <c r="C167" s="139"/>
      <c r="D167" s="145"/>
      <c r="E167" s="155"/>
      <c r="F167" s="225"/>
      <c r="H167" s="199"/>
    </row>
    <row r="168" spans="1:8" ht="12.75">
      <c r="A168" s="158"/>
      <c r="B168" s="195"/>
      <c r="C168" s="139"/>
      <c r="D168" s="144"/>
      <c r="E168" s="143"/>
      <c r="F168" s="225"/>
      <c r="H168" s="199"/>
    </row>
    <row r="169" spans="1:8" ht="12.75">
      <c r="A169" s="111"/>
      <c r="B169" s="112" t="s">
        <v>369</v>
      </c>
      <c r="C169" s="113"/>
      <c r="D169" s="111"/>
      <c r="E169" s="115" t="str">
        <f>'Hlavička závodu 2016'!D15</f>
        <v>r.1967-1976</v>
      </c>
      <c r="F169" s="243"/>
      <c r="H169" s="199"/>
    </row>
    <row r="170" spans="1:8" ht="12.75">
      <c r="A170" s="111"/>
      <c r="B170" s="111"/>
      <c r="C170" s="111"/>
      <c r="D170" s="111"/>
      <c r="E170" s="116"/>
      <c r="F170" s="243"/>
      <c r="H170" s="199"/>
    </row>
    <row r="171" spans="1:8" ht="12.75">
      <c r="A171" s="65" t="s">
        <v>2</v>
      </c>
      <c r="B171" s="65" t="s">
        <v>3</v>
      </c>
      <c r="C171" s="65" t="s">
        <v>4</v>
      </c>
      <c r="D171" s="65" t="s">
        <v>5</v>
      </c>
      <c r="E171" s="66" t="s">
        <v>13</v>
      </c>
      <c r="F171" s="244" t="s">
        <v>6</v>
      </c>
      <c r="H171" s="199"/>
    </row>
    <row r="172" spans="1:8" ht="12.75">
      <c r="A172" s="47">
        <v>1</v>
      </c>
      <c r="B172" s="158">
        <v>173</v>
      </c>
      <c r="C172" s="142" t="s">
        <v>490</v>
      </c>
      <c r="D172" s="138" t="s">
        <v>320</v>
      </c>
      <c r="E172" s="47">
        <v>1976</v>
      </c>
      <c r="F172" s="224">
        <v>17.32</v>
      </c>
      <c r="H172" s="199">
        <v>1</v>
      </c>
    </row>
    <row r="173" spans="1:8" ht="12.75">
      <c r="A173" s="47">
        <v>2</v>
      </c>
      <c r="B173" s="158">
        <v>172</v>
      </c>
      <c r="C173" s="139" t="s">
        <v>270</v>
      </c>
      <c r="D173" s="139" t="s">
        <v>488</v>
      </c>
      <c r="E173" s="156">
        <v>1972</v>
      </c>
      <c r="F173" s="224">
        <v>19.03</v>
      </c>
      <c r="H173" s="199">
        <v>2</v>
      </c>
    </row>
    <row r="174" spans="1:8" ht="12.75">
      <c r="A174" s="47">
        <v>3</v>
      </c>
      <c r="B174" s="158">
        <v>171</v>
      </c>
      <c r="C174" s="142" t="s">
        <v>487</v>
      </c>
      <c r="D174" s="136" t="s">
        <v>115</v>
      </c>
      <c r="E174" s="47">
        <v>1976</v>
      </c>
      <c r="F174" s="224">
        <v>19.48</v>
      </c>
      <c r="H174" s="199">
        <v>3</v>
      </c>
    </row>
    <row r="175" spans="1:8" ht="12.75">
      <c r="A175" s="47">
        <v>4</v>
      </c>
      <c r="B175" s="158">
        <v>168</v>
      </c>
      <c r="C175" s="145" t="s">
        <v>344</v>
      </c>
      <c r="D175" s="145" t="s">
        <v>365</v>
      </c>
      <c r="E175" s="157">
        <v>1975</v>
      </c>
      <c r="F175" s="224">
        <v>20.14</v>
      </c>
      <c r="H175" s="199">
        <v>4</v>
      </c>
    </row>
    <row r="176" spans="1:8" ht="12.75">
      <c r="A176" s="47">
        <v>5</v>
      </c>
      <c r="B176" s="158">
        <v>80</v>
      </c>
      <c r="C176" s="142" t="s">
        <v>484</v>
      </c>
      <c r="D176" s="138" t="s">
        <v>320</v>
      </c>
      <c r="E176" s="148">
        <v>1973</v>
      </c>
      <c r="F176" s="224">
        <v>20.18</v>
      </c>
      <c r="H176" s="199">
        <v>5</v>
      </c>
    </row>
    <row r="177" spans="1:8" ht="12.75">
      <c r="A177" s="47">
        <v>6</v>
      </c>
      <c r="B177" s="158">
        <v>152</v>
      </c>
      <c r="C177" s="142" t="s">
        <v>489</v>
      </c>
      <c r="D177" s="138" t="s">
        <v>486</v>
      </c>
      <c r="E177" s="47">
        <v>1974</v>
      </c>
      <c r="F177" s="224">
        <v>21.11</v>
      </c>
      <c r="H177" s="199">
        <v>6</v>
      </c>
    </row>
    <row r="178" spans="1:8" ht="12.75">
      <c r="A178" s="47">
        <v>7</v>
      </c>
      <c r="B178" s="158">
        <v>182</v>
      </c>
      <c r="C178" s="145" t="s">
        <v>348</v>
      </c>
      <c r="D178" s="145" t="s">
        <v>349</v>
      </c>
      <c r="E178" s="157">
        <v>1972</v>
      </c>
      <c r="F178" s="224">
        <v>21.44</v>
      </c>
      <c r="H178" s="199">
        <v>7</v>
      </c>
    </row>
    <row r="179" spans="1:8" ht="12.75">
      <c r="A179" s="47">
        <v>8</v>
      </c>
      <c r="B179" s="158">
        <v>183</v>
      </c>
      <c r="C179" s="142" t="s">
        <v>521</v>
      </c>
      <c r="D179" s="138" t="s">
        <v>522</v>
      </c>
      <c r="E179" s="47">
        <v>1976</v>
      </c>
      <c r="F179" s="224">
        <v>22.29</v>
      </c>
      <c r="H179" s="199">
        <v>8</v>
      </c>
    </row>
    <row r="180" spans="1:8" ht="12.75">
      <c r="A180" s="47">
        <v>9</v>
      </c>
      <c r="B180" s="158">
        <v>93</v>
      </c>
      <c r="C180" s="142" t="s">
        <v>482</v>
      </c>
      <c r="D180" s="138" t="s">
        <v>483</v>
      </c>
      <c r="E180" s="47">
        <v>1978</v>
      </c>
      <c r="F180" s="224">
        <v>22.3</v>
      </c>
      <c r="H180" s="199">
        <v>9</v>
      </c>
    </row>
    <row r="181" spans="1:8" ht="12.75">
      <c r="A181" s="47">
        <v>10</v>
      </c>
      <c r="B181" s="158">
        <v>157</v>
      </c>
      <c r="C181" s="145" t="s">
        <v>338</v>
      </c>
      <c r="D181" s="145" t="s">
        <v>339</v>
      </c>
      <c r="E181" s="157">
        <v>1971</v>
      </c>
      <c r="F181" s="224">
        <v>22.4</v>
      </c>
      <c r="H181" s="199">
        <v>10</v>
      </c>
    </row>
    <row r="182" spans="1:8" ht="12.75">
      <c r="A182" s="47">
        <v>11</v>
      </c>
      <c r="B182" s="158">
        <v>184</v>
      </c>
      <c r="C182" s="142" t="s">
        <v>519</v>
      </c>
      <c r="D182" s="138" t="s">
        <v>520</v>
      </c>
      <c r="E182" s="47">
        <v>1976</v>
      </c>
      <c r="F182" s="224">
        <v>23.23</v>
      </c>
      <c r="H182" s="199">
        <v>11</v>
      </c>
    </row>
    <row r="183" spans="1:8" ht="12.75">
      <c r="A183" s="47">
        <v>12</v>
      </c>
      <c r="B183" s="158">
        <v>98</v>
      </c>
      <c r="C183" s="142" t="s">
        <v>480</v>
      </c>
      <c r="D183" s="138" t="s">
        <v>481</v>
      </c>
      <c r="E183" s="47">
        <v>1972</v>
      </c>
      <c r="F183" s="224">
        <v>24.4</v>
      </c>
      <c r="H183" s="199">
        <v>12</v>
      </c>
    </row>
    <row r="184" spans="1:8" ht="12.75">
      <c r="A184" s="47">
        <v>13</v>
      </c>
      <c r="B184" s="158">
        <v>110</v>
      </c>
      <c r="C184" s="142" t="s">
        <v>479</v>
      </c>
      <c r="D184" s="138" t="s">
        <v>77</v>
      </c>
      <c r="E184" s="47">
        <v>1974</v>
      </c>
      <c r="F184" s="224">
        <v>25.12</v>
      </c>
      <c r="H184" s="199">
        <v>13</v>
      </c>
    </row>
    <row r="185" spans="1:8" ht="12.75">
      <c r="A185" s="47">
        <v>14</v>
      </c>
      <c r="B185" s="158">
        <v>125</v>
      </c>
      <c r="C185" s="139" t="s">
        <v>98</v>
      </c>
      <c r="D185" s="139" t="s">
        <v>95</v>
      </c>
      <c r="E185" s="156">
        <v>1970</v>
      </c>
      <c r="F185" s="224">
        <v>25.25</v>
      </c>
      <c r="H185" s="199">
        <v>14</v>
      </c>
    </row>
    <row r="186" spans="1:8" ht="12.75">
      <c r="A186" s="47">
        <v>15</v>
      </c>
      <c r="B186" s="158">
        <v>66</v>
      </c>
      <c r="C186" s="142" t="s">
        <v>485</v>
      </c>
      <c r="D186" s="138" t="s">
        <v>486</v>
      </c>
      <c r="E186" s="47">
        <v>1976</v>
      </c>
      <c r="F186" s="224">
        <v>27.17</v>
      </c>
      <c r="H186" s="199">
        <v>15</v>
      </c>
    </row>
    <row r="187" spans="1:8" ht="12.75">
      <c r="A187" s="47"/>
      <c r="B187" s="158"/>
      <c r="C187" s="142"/>
      <c r="D187" s="138"/>
      <c r="E187" s="47"/>
      <c r="F187" s="224"/>
      <c r="H187" s="199"/>
    </row>
    <row r="188" spans="1:8" ht="12.75">
      <c r="A188" s="47"/>
      <c r="B188" s="158"/>
      <c r="C188" s="142"/>
      <c r="D188" s="138"/>
      <c r="E188" s="47"/>
      <c r="F188" s="224"/>
      <c r="H188" s="199"/>
    </row>
    <row r="189" spans="1:8" ht="12.75">
      <c r="A189" s="47"/>
      <c r="B189" s="143"/>
      <c r="C189" s="139"/>
      <c r="D189" s="139"/>
      <c r="E189" s="140"/>
      <c r="F189" s="225"/>
      <c r="H189" s="199"/>
    </row>
    <row r="190" spans="1:8" ht="12.75">
      <c r="A190" s="111"/>
      <c r="B190" s="112" t="s">
        <v>370</v>
      </c>
      <c r="C190" s="113"/>
      <c r="D190" s="111"/>
      <c r="E190" s="115" t="str">
        <f>'Hlavička závodu 2016'!D16</f>
        <v>r.1957-1966</v>
      </c>
      <c r="F190" s="243"/>
      <c r="H190" s="199"/>
    </row>
    <row r="191" spans="1:8" ht="12.75">
      <c r="A191" s="111"/>
      <c r="B191" s="111"/>
      <c r="C191" s="111"/>
      <c r="D191" s="111"/>
      <c r="E191" s="116"/>
      <c r="F191" s="243"/>
      <c r="H191" s="199"/>
    </row>
    <row r="192" spans="1:8" ht="16.5" customHeight="1">
      <c r="A192" s="65" t="s">
        <v>2</v>
      </c>
      <c r="B192" s="65" t="s">
        <v>3</v>
      </c>
      <c r="C192" s="65" t="s">
        <v>4</v>
      </c>
      <c r="D192" s="65" t="s">
        <v>5</v>
      </c>
      <c r="E192" s="66" t="s">
        <v>13</v>
      </c>
      <c r="F192" s="244" t="s">
        <v>6</v>
      </c>
      <c r="H192" s="199"/>
    </row>
    <row r="193" spans="1:8" ht="12.75">
      <c r="A193" s="47">
        <v>1</v>
      </c>
      <c r="B193" s="47">
        <v>175</v>
      </c>
      <c r="C193" s="144" t="s">
        <v>491</v>
      </c>
      <c r="D193" s="144" t="s">
        <v>492</v>
      </c>
      <c r="E193" s="155">
        <v>1974</v>
      </c>
      <c r="F193" s="225">
        <v>21.19</v>
      </c>
      <c r="H193" s="199">
        <v>1</v>
      </c>
    </row>
    <row r="194" spans="1:8" ht="12.75">
      <c r="A194" s="47">
        <v>2</v>
      </c>
      <c r="B194" s="47">
        <v>169</v>
      </c>
      <c r="C194" s="145" t="s">
        <v>347</v>
      </c>
      <c r="D194" s="145" t="s">
        <v>96</v>
      </c>
      <c r="E194" s="157">
        <v>1966</v>
      </c>
      <c r="F194" s="225">
        <v>22.42</v>
      </c>
      <c r="H194" s="199">
        <v>2</v>
      </c>
    </row>
    <row r="195" spans="1:8" ht="12.75">
      <c r="A195" s="47">
        <v>3</v>
      </c>
      <c r="B195" s="47">
        <v>161</v>
      </c>
      <c r="C195" s="144" t="s">
        <v>493</v>
      </c>
      <c r="D195" s="144" t="s">
        <v>494</v>
      </c>
      <c r="E195" s="155">
        <v>1959</v>
      </c>
      <c r="F195" s="225">
        <v>24.12</v>
      </c>
      <c r="H195" s="199">
        <v>3</v>
      </c>
    </row>
    <row r="196" spans="1:8" ht="12.75">
      <c r="A196" s="47">
        <v>4</v>
      </c>
      <c r="B196" s="47">
        <v>138</v>
      </c>
      <c r="C196" s="138" t="s">
        <v>350</v>
      </c>
      <c r="D196" s="138" t="s">
        <v>320</v>
      </c>
      <c r="E196" s="155">
        <v>1957</v>
      </c>
      <c r="F196" s="225">
        <v>24.22</v>
      </c>
      <c r="H196" s="199">
        <v>4</v>
      </c>
    </row>
    <row r="197" spans="1:8" ht="12.75">
      <c r="A197" s="47">
        <v>5</v>
      </c>
      <c r="B197" s="47">
        <v>135</v>
      </c>
      <c r="C197" s="138" t="s">
        <v>495</v>
      </c>
      <c r="D197" s="138" t="s">
        <v>496</v>
      </c>
      <c r="E197" s="155">
        <v>1964</v>
      </c>
      <c r="F197" s="225">
        <v>25.04</v>
      </c>
      <c r="H197" s="199">
        <v>5</v>
      </c>
    </row>
    <row r="198" spans="1:8" ht="12.75">
      <c r="A198" s="47"/>
      <c r="B198" s="47"/>
      <c r="C198" s="138"/>
      <c r="D198" s="138"/>
      <c r="E198" s="155"/>
      <c r="F198" s="225"/>
      <c r="H198" s="199"/>
    </row>
    <row r="199" spans="1:8" ht="12.75">
      <c r="A199" s="47"/>
      <c r="B199" s="143"/>
      <c r="C199" s="144"/>
      <c r="D199" s="144"/>
      <c r="E199" s="143"/>
      <c r="F199" s="225"/>
      <c r="H199" s="199"/>
    </row>
    <row r="200" spans="1:8" ht="12.75">
      <c r="A200" s="111"/>
      <c r="B200" s="112" t="s">
        <v>371</v>
      </c>
      <c r="C200" s="113"/>
      <c r="D200" s="111"/>
      <c r="E200" s="115" t="str">
        <f>'Hlavička závodu 2016'!D17</f>
        <v>r.1947-1956</v>
      </c>
      <c r="F200" s="243"/>
      <c r="H200" s="199"/>
    </row>
    <row r="201" spans="1:8" ht="12.75">
      <c r="A201" s="111"/>
      <c r="B201" s="111"/>
      <c r="C201" s="111"/>
      <c r="D201" s="111"/>
      <c r="E201" s="116"/>
      <c r="F201" s="243"/>
      <c r="H201" s="199"/>
    </row>
    <row r="202" spans="1:8" ht="12.75">
      <c r="A202" s="65" t="s">
        <v>2</v>
      </c>
      <c r="B202" s="65" t="s">
        <v>3</v>
      </c>
      <c r="C202" s="65" t="s">
        <v>4</v>
      </c>
      <c r="D202" s="65" t="s">
        <v>5</v>
      </c>
      <c r="E202" s="66" t="s">
        <v>13</v>
      </c>
      <c r="F202" s="244" t="s">
        <v>6</v>
      </c>
      <c r="H202" s="199"/>
    </row>
    <row r="203" spans="1:8" ht="12.75">
      <c r="A203" s="47">
        <v>1</v>
      </c>
      <c r="B203" s="47">
        <v>180</v>
      </c>
      <c r="C203" s="138" t="s">
        <v>497</v>
      </c>
      <c r="D203" s="138" t="s">
        <v>92</v>
      </c>
      <c r="E203" s="155">
        <v>1953</v>
      </c>
      <c r="F203" s="225">
        <v>22.21</v>
      </c>
      <c r="H203" s="199">
        <v>1</v>
      </c>
    </row>
    <row r="204" spans="1:8" ht="12.75">
      <c r="A204" s="47">
        <v>2</v>
      </c>
      <c r="B204" s="47">
        <v>133</v>
      </c>
      <c r="C204" s="144" t="s">
        <v>500</v>
      </c>
      <c r="D204" s="144" t="s">
        <v>501</v>
      </c>
      <c r="E204" s="155">
        <v>1951</v>
      </c>
      <c r="F204" s="225">
        <v>23.22</v>
      </c>
      <c r="H204" s="199">
        <v>2</v>
      </c>
    </row>
    <row r="205" spans="1:8" ht="12.75">
      <c r="A205" s="47">
        <v>3</v>
      </c>
      <c r="B205" s="47">
        <v>154</v>
      </c>
      <c r="C205" s="138" t="s">
        <v>351</v>
      </c>
      <c r="D205" s="138" t="s">
        <v>352</v>
      </c>
      <c r="E205" s="155">
        <v>1949</v>
      </c>
      <c r="F205" s="225">
        <v>23.49</v>
      </c>
      <c r="H205" s="199">
        <v>3</v>
      </c>
    </row>
    <row r="206" spans="1:8" ht="12.75">
      <c r="A206" s="47">
        <v>4</v>
      </c>
      <c r="B206" s="47">
        <v>151</v>
      </c>
      <c r="C206" s="144" t="s">
        <v>271</v>
      </c>
      <c r="D206" s="144" t="s">
        <v>14</v>
      </c>
      <c r="E206" s="155">
        <v>1953</v>
      </c>
      <c r="F206" s="225">
        <v>24</v>
      </c>
      <c r="H206" s="199">
        <v>4</v>
      </c>
    </row>
    <row r="207" spans="1:8" ht="12.75">
      <c r="A207" s="47">
        <v>5</v>
      </c>
      <c r="B207" s="47">
        <v>102</v>
      </c>
      <c r="C207" s="144" t="s">
        <v>188</v>
      </c>
      <c r="D207" s="139" t="s">
        <v>126</v>
      </c>
      <c r="E207" s="155">
        <v>1951</v>
      </c>
      <c r="F207" s="225">
        <v>25.22</v>
      </c>
      <c r="H207" s="199">
        <v>5</v>
      </c>
    </row>
    <row r="208" spans="1:8" ht="12.75">
      <c r="A208" s="47">
        <v>6</v>
      </c>
      <c r="B208" s="47">
        <v>101</v>
      </c>
      <c r="C208" s="144" t="s">
        <v>272</v>
      </c>
      <c r="D208" s="139" t="s">
        <v>273</v>
      </c>
      <c r="E208" s="155">
        <v>1954</v>
      </c>
      <c r="F208" s="225">
        <v>27.45</v>
      </c>
      <c r="H208" s="199">
        <v>6</v>
      </c>
    </row>
    <row r="209" spans="1:8" ht="12.75">
      <c r="A209" s="47">
        <v>7</v>
      </c>
      <c r="B209" s="47">
        <v>153</v>
      </c>
      <c r="C209" s="138" t="s">
        <v>498</v>
      </c>
      <c r="D209" s="138" t="s">
        <v>499</v>
      </c>
      <c r="E209" s="155">
        <v>1951</v>
      </c>
      <c r="F209" s="225">
        <v>29.12</v>
      </c>
      <c r="H209" s="199">
        <v>7</v>
      </c>
    </row>
    <row r="210" spans="1:8" ht="12.75">
      <c r="A210" s="47"/>
      <c r="B210" s="47"/>
      <c r="C210" s="144"/>
      <c r="D210" s="139"/>
      <c r="E210" s="155"/>
      <c r="F210" s="225"/>
      <c r="H210" s="199"/>
    </row>
    <row r="211" spans="1:8" ht="12.75">
      <c r="A211" s="47"/>
      <c r="B211" s="143"/>
      <c r="C211" s="144"/>
      <c r="D211" s="139"/>
      <c r="E211" s="143"/>
      <c r="F211" s="225"/>
      <c r="H211" s="199"/>
    </row>
    <row r="212" spans="1:8" ht="12.75">
      <c r="A212" s="118"/>
      <c r="B212" s="112" t="s">
        <v>372</v>
      </c>
      <c r="C212" s="119"/>
      <c r="D212" s="120"/>
      <c r="E212" s="115" t="str">
        <f>'Hlavička závodu 2016'!D18</f>
        <v>r.1946 a starší</v>
      </c>
      <c r="F212" s="245"/>
      <c r="H212" s="199"/>
    </row>
    <row r="213" spans="1:8" ht="13.5" customHeight="1">
      <c r="A213" s="118"/>
      <c r="B213" s="112"/>
      <c r="C213" s="119"/>
      <c r="D213" s="120"/>
      <c r="E213" s="115"/>
      <c r="F213" s="245"/>
      <c r="H213" s="199"/>
    </row>
    <row r="214" spans="1:8" ht="12.75">
      <c r="A214" s="65" t="s">
        <v>2</v>
      </c>
      <c r="B214" s="65" t="s">
        <v>3</v>
      </c>
      <c r="C214" s="65" t="s">
        <v>4</v>
      </c>
      <c r="D214" s="65" t="s">
        <v>5</v>
      </c>
      <c r="E214" s="66" t="s">
        <v>13</v>
      </c>
      <c r="F214" s="244" t="s">
        <v>6</v>
      </c>
      <c r="H214" s="199"/>
    </row>
    <row r="215" spans="1:8" ht="12.75">
      <c r="A215" s="155">
        <v>1</v>
      </c>
      <c r="B215" s="155">
        <v>143</v>
      </c>
      <c r="C215" s="144" t="s">
        <v>504</v>
      </c>
      <c r="D215" s="144" t="s">
        <v>505</v>
      </c>
      <c r="E215" s="155">
        <v>1944</v>
      </c>
      <c r="F215" s="225">
        <v>26.03</v>
      </c>
      <c r="H215" s="199">
        <v>1</v>
      </c>
    </row>
    <row r="216" spans="1:8" ht="12.75">
      <c r="A216" s="155">
        <v>2</v>
      </c>
      <c r="B216" s="155">
        <v>136</v>
      </c>
      <c r="C216" s="144" t="s">
        <v>108</v>
      </c>
      <c r="D216" s="139" t="s">
        <v>353</v>
      </c>
      <c r="E216" s="155">
        <v>1946</v>
      </c>
      <c r="F216" s="225">
        <v>28.35</v>
      </c>
      <c r="H216" s="199">
        <v>2</v>
      </c>
    </row>
    <row r="217" spans="1:8" ht="12.75">
      <c r="A217" s="155">
        <v>3</v>
      </c>
      <c r="B217" s="155">
        <v>146</v>
      </c>
      <c r="C217" s="144" t="s">
        <v>47</v>
      </c>
      <c r="D217" s="144" t="s">
        <v>506</v>
      </c>
      <c r="E217" s="155">
        <v>1942</v>
      </c>
      <c r="F217" s="225">
        <v>31.25</v>
      </c>
      <c r="H217" s="199">
        <v>3</v>
      </c>
    </row>
    <row r="218" spans="1:8" ht="12.75">
      <c r="A218" s="155">
        <v>4</v>
      </c>
      <c r="B218" s="155">
        <v>162</v>
      </c>
      <c r="C218" s="136" t="s">
        <v>75</v>
      </c>
      <c r="D218" s="144" t="s">
        <v>274</v>
      </c>
      <c r="E218" s="157">
        <v>1940</v>
      </c>
      <c r="F218" s="225">
        <v>31.35</v>
      </c>
      <c r="H218" s="199">
        <v>4</v>
      </c>
    </row>
    <row r="219" spans="1:8" ht="12.75">
      <c r="A219" s="155">
        <v>5</v>
      </c>
      <c r="B219" s="155">
        <v>120</v>
      </c>
      <c r="C219" s="144" t="s">
        <v>502</v>
      </c>
      <c r="D219" s="144" t="s">
        <v>503</v>
      </c>
      <c r="E219" s="155">
        <v>1935</v>
      </c>
      <c r="F219" s="225">
        <v>36.57</v>
      </c>
      <c r="H219" s="199">
        <v>5</v>
      </c>
    </row>
    <row r="220" spans="1:8" ht="12.75">
      <c r="A220" s="155">
        <v>6</v>
      </c>
      <c r="B220" s="155">
        <v>134</v>
      </c>
      <c r="C220" s="136" t="s">
        <v>23</v>
      </c>
      <c r="D220" s="136" t="s">
        <v>14</v>
      </c>
      <c r="E220" s="53">
        <v>1934</v>
      </c>
      <c r="F220" s="225">
        <v>68.37</v>
      </c>
      <c r="H220" s="199">
        <v>6</v>
      </c>
    </row>
    <row r="221" spans="1:8" ht="12.75">
      <c r="A221" s="155"/>
      <c r="B221" s="155"/>
      <c r="C221" s="144"/>
      <c r="D221" s="144"/>
      <c r="E221" s="155"/>
      <c r="F221" s="225"/>
      <c r="H221" s="199"/>
    </row>
    <row r="222" spans="1:8" ht="12.75">
      <c r="A222" s="155"/>
      <c r="B222" s="143"/>
      <c r="C222" s="136"/>
      <c r="D222" s="136"/>
      <c r="E222" s="53"/>
      <c r="F222" s="225"/>
      <c r="H222" s="199"/>
    </row>
    <row r="223" spans="1:8" ht="12.75">
      <c r="A223" s="117"/>
      <c r="B223" s="112" t="s">
        <v>373</v>
      </c>
      <c r="C223" s="113"/>
      <c r="D223" s="111"/>
      <c r="E223" s="115" t="str">
        <f>'Hlavička závodu 2016'!D19</f>
        <v>r.1982-2000</v>
      </c>
      <c r="F223" s="243"/>
      <c r="H223" s="199"/>
    </row>
    <row r="224" spans="1:8" ht="12.75">
      <c r="A224" s="117"/>
      <c r="B224" s="111"/>
      <c r="C224" s="111"/>
      <c r="D224" s="111"/>
      <c r="E224" s="116"/>
      <c r="F224" s="243"/>
      <c r="H224" s="199"/>
    </row>
    <row r="225" spans="1:8" ht="12.75">
      <c r="A225" s="65" t="s">
        <v>2</v>
      </c>
      <c r="B225" s="65" t="s">
        <v>3</v>
      </c>
      <c r="C225" s="65" t="s">
        <v>4</v>
      </c>
      <c r="D225" s="65" t="s">
        <v>5</v>
      </c>
      <c r="E225" s="66" t="s">
        <v>13</v>
      </c>
      <c r="F225" s="244" t="s">
        <v>6</v>
      </c>
      <c r="H225" s="199"/>
    </row>
    <row r="226" spans="1:8" ht="17.25" customHeight="1">
      <c r="A226" s="155">
        <v>1</v>
      </c>
      <c r="B226" s="155">
        <v>130</v>
      </c>
      <c r="C226" s="144" t="s">
        <v>457</v>
      </c>
      <c r="D226" s="144" t="s">
        <v>458</v>
      </c>
      <c r="E226" s="155">
        <v>1998</v>
      </c>
      <c r="F226" s="225">
        <v>21.34</v>
      </c>
      <c r="H226" s="199">
        <v>1</v>
      </c>
    </row>
    <row r="227" spans="1:8" ht="17.25" customHeight="1">
      <c r="A227" s="155">
        <v>2</v>
      </c>
      <c r="B227" s="155">
        <v>144</v>
      </c>
      <c r="C227" s="144" t="s">
        <v>453</v>
      </c>
      <c r="D227" s="144"/>
      <c r="E227" s="155">
        <v>1986</v>
      </c>
      <c r="F227" s="225">
        <v>28.11</v>
      </c>
      <c r="H227" s="199">
        <v>2</v>
      </c>
    </row>
    <row r="228" spans="1:8" ht="17.25" customHeight="1">
      <c r="A228" s="155">
        <v>3</v>
      </c>
      <c r="B228" s="155">
        <v>150</v>
      </c>
      <c r="C228" s="144" t="s">
        <v>354</v>
      </c>
      <c r="D228" s="144" t="s">
        <v>355</v>
      </c>
      <c r="E228" s="155">
        <v>1982</v>
      </c>
      <c r="F228" s="225">
        <v>28.23</v>
      </c>
      <c r="H228" s="199">
        <v>3</v>
      </c>
    </row>
    <row r="229" spans="1:8" ht="17.25" customHeight="1">
      <c r="A229" s="155">
        <v>4</v>
      </c>
      <c r="B229" s="155">
        <v>142</v>
      </c>
      <c r="C229" s="144" t="s">
        <v>459</v>
      </c>
      <c r="D229" s="144" t="s">
        <v>129</v>
      </c>
      <c r="E229" s="155">
        <v>1997</v>
      </c>
      <c r="F229" s="225">
        <v>29.45</v>
      </c>
      <c r="H229" s="199">
        <v>4</v>
      </c>
    </row>
    <row r="230" spans="1:8" ht="17.25" customHeight="1">
      <c r="A230" s="155">
        <v>5</v>
      </c>
      <c r="B230" s="155">
        <v>126</v>
      </c>
      <c r="C230" s="144" t="s">
        <v>456</v>
      </c>
      <c r="D230" s="144" t="s">
        <v>128</v>
      </c>
      <c r="E230" s="155">
        <v>1999</v>
      </c>
      <c r="F230" s="225">
        <v>29.56</v>
      </c>
      <c r="H230" s="199">
        <v>5</v>
      </c>
    </row>
    <row r="231" spans="1:8" ht="17.25" customHeight="1">
      <c r="A231" s="155">
        <v>6</v>
      </c>
      <c r="B231" s="155">
        <v>140</v>
      </c>
      <c r="C231" s="144" t="s">
        <v>454</v>
      </c>
      <c r="D231" s="144" t="s">
        <v>129</v>
      </c>
      <c r="E231" s="155">
        <v>1999</v>
      </c>
      <c r="F231" s="225">
        <v>30.16</v>
      </c>
      <c r="H231" s="199">
        <v>6</v>
      </c>
    </row>
    <row r="232" spans="1:8" ht="17.25" customHeight="1">
      <c r="A232" s="155">
        <v>7</v>
      </c>
      <c r="B232" s="155">
        <v>137</v>
      </c>
      <c r="C232" s="144" t="s">
        <v>107</v>
      </c>
      <c r="D232" s="144" t="s">
        <v>156</v>
      </c>
      <c r="E232" s="143">
        <v>1999</v>
      </c>
      <c r="F232" s="225">
        <v>30.46</v>
      </c>
      <c r="H232" s="199">
        <v>7</v>
      </c>
    </row>
    <row r="233" spans="1:8" ht="17.25" customHeight="1">
      <c r="A233" s="155">
        <v>8</v>
      </c>
      <c r="B233" s="155">
        <v>106</v>
      </c>
      <c r="C233" s="144" t="s">
        <v>455</v>
      </c>
      <c r="D233" s="144" t="s">
        <v>156</v>
      </c>
      <c r="E233" s="155">
        <v>1999</v>
      </c>
      <c r="F233" s="225">
        <v>34.29</v>
      </c>
      <c r="H233" s="199">
        <v>8</v>
      </c>
    </row>
    <row r="234" spans="1:8" ht="12.75">
      <c r="A234" s="155"/>
      <c r="B234" s="155"/>
      <c r="C234" s="144"/>
      <c r="D234" s="144"/>
      <c r="E234" s="155"/>
      <c r="F234" s="225"/>
      <c r="H234" s="199"/>
    </row>
    <row r="235" spans="1:8" ht="12.75">
      <c r="A235" s="155"/>
      <c r="B235" s="143"/>
      <c r="C235" s="144"/>
      <c r="D235" s="144"/>
      <c r="E235" s="143"/>
      <c r="F235" s="225"/>
      <c r="H235" s="199"/>
    </row>
    <row r="236" spans="1:8" ht="12.75">
      <c r="A236" s="117"/>
      <c r="B236" s="112" t="s">
        <v>374</v>
      </c>
      <c r="C236" s="113"/>
      <c r="D236" s="111"/>
      <c r="E236" s="115" t="str">
        <f>'Hlavička závodu 2016'!D20</f>
        <v>r.1972-1981</v>
      </c>
      <c r="F236" s="243"/>
      <c r="H236" s="199"/>
    </row>
    <row r="237" spans="1:8" ht="12.75">
      <c r="A237" s="117"/>
      <c r="B237" s="111"/>
      <c r="C237" s="111"/>
      <c r="D237" s="111"/>
      <c r="E237" s="116"/>
      <c r="F237" s="243"/>
      <c r="H237" s="199"/>
    </row>
    <row r="238" spans="1:8" ht="12.75">
      <c r="A238" s="65" t="s">
        <v>2</v>
      </c>
      <c r="B238" s="65" t="s">
        <v>3</v>
      </c>
      <c r="C238" s="65" t="s">
        <v>4</v>
      </c>
      <c r="D238" s="65" t="s">
        <v>5</v>
      </c>
      <c r="E238" s="66" t="s">
        <v>13</v>
      </c>
      <c r="F238" s="244" t="s">
        <v>6</v>
      </c>
      <c r="H238" s="199"/>
    </row>
    <row r="239" spans="1:8" ht="12.75">
      <c r="A239" s="155">
        <v>1</v>
      </c>
      <c r="B239" s="155">
        <v>164</v>
      </c>
      <c r="C239" s="145" t="s">
        <v>276</v>
      </c>
      <c r="D239" s="145" t="s">
        <v>119</v>
      </c>
      <c r="E239" s="155">
        <v>1979</v>
      </c>
      <c r="F239" s="225">
        <v>23.35</v>
      </c>
      <c r="H239" s="199">
        <v>1</v>
      </c>
    </row>
    <row r="240" spans="1:8" ht="12.75">
      <c r="A240" s="155">
        <v>2</v>
      </c>
      <c r="B240" s="155">
        <v>145</v>
      </c>
      <c r="C240" s="144" t="s">
        <v>451</v>
      </c>
      <c r="D240" s="144" t="s">
        <v>452</v>
      </c>
      <c r="E240" s="155">
        <v>1981</v>
      </c>
      <c r="F240" s="225">
        <v>23.5</v>
      </c>
      <c r="H240" s="199">
        <v>2</v>
      </c>
    </row>
    <row r="241" spans="1:8" ht="12.75">
      <c r="A241" s="155">
        <v>3</v>
      </c>
      <c r="B241" s="155">
        <v>89</v>
      </c>
      <c r="C241" s="145" t="s">
        <v>277</v>
      </c>
      <c r="D241" s="145" t="s">
        <v>157</v>
      </c>
      <c r="E241" s="155">
        <v>1979</v>
      </c>
      <c r="F241" s="225">
        <v>24.03</v>
      </c>
      <c r="H241" s="199">
        <v>3</v>
      </c>
    </row>
    <row r="242" spans="1:8" ht="12.75">
      <c r="A242" s="155">
        <v>4</v>
      </c>
      <c r="B242" s="155">
        <v>119</v>
      </c>
      <c r="C242" s="145" t="s">
        <v>508</v>
      </c>
      <c r="D242" s="145" t="s">
        <v>128</v>
      </c>
      <c r="E242" s="155">
        <v>1976</v>
      </c>
      <c r="F242" s="225">
        <v>24.25</v>
      </c>
      <c r="H242" s="199">
        <v>4</v>
      </c>
    </row>
    <row r="243" spans="1:8" ht="12.75">
      <c r="A243" s="155">
        <v>5</v>
      </c>
      <c r="B243" s="155">
        <v>104</v>
      </c>
      <c r="C243" s="145" t="s">
        <v>275</v>
      </c>
      <c r="D243" s="139" t="s">
        <v>14</v>
      </c>
      <c r="E243" s="155">
        <v>1980</v>
      </c>
      <c r="F243" s="225">
        <v>25.24</v>
      </c>
      <c r="H243" s="199">
        <v>5</v>
      </c>
    </row>
    <row r="244" spans="1:8" ht="12.75">
      <c r="A244" s="155">
        <v>6</v>
      </c>
      <c r="B244" s="155">
        <v>65</v>
      </c>
      <c r="C244" s="141" t="s">
        <v>356</v>
      </c>
      <c r="D244" s="139" t="s">
        <v>14</v>
      </c>
      <c r="E244" s="155">
        <v>1979</v>
      </c>
      <c r="F244" s="225">
        <v>27</v>
      </c>
      <c r="H244" s="199">
        <v>6</v>
      </c>
    </row>
    <row r="245" spans="1:8" ht="12.75">
      <c r="A245" s="155">
        <v>7</v>
      </c>
      <c r="B245" s="155">
        <v>170</v>
      </c>
      <c r="C245" s="145" t="s">
        <v>476</v>
      </c>
      <c r="D245" s="145" t="s">
        <v>477</v>
      </c>
      <c r="E245" s="155">
        <v>1984</v>
      </c>
      <c r="F245" s="225">
        <v>27.33</v>
      </c>
      <c r="H245" s="199">
        <v>7</v>
      </c>
    </row>
    <row r="246" spans="1:8" ht="12.75">
      <c r="A246" s="155">
        <v>8</v>
      </c>
      <c r="B246" s="155">
        <v>163</v>
      </c>
      <c r="C246" s="145" t="s">
        <v>474</v>
      </c>
      <c r="D246" s="145" t="s">
        <v>475</v>
      </c>
      <c r="E246" s="155">
        <v>1990</v>
      </c>
      <c r="F246" s="225">
        <v>27.42</v>
      </c>
      <c r="H246" s="199">
        <v>8</v>
      </c>
    </row>
    <row r="247" spans="1:8" ht="12.75">
      <c r="A247" s="155">
        <v>9</v>
      </c>
      <c r="B247" s="155">
        <v>77</v>
      </c>
      <c r="C247" s="145" t="s">
        <v>507</v>
      </c>
      <c r="D247" s="145" t="s">
        <v>122</v>
      </c>
      <c r="E247" s="155">
        <v>1979</v>
      </c>
      <c r="F247" s="225">
        <v>29.14</v>
      </c>
      <c r="H247" s="199">
        <v>9</v>
      </c>
    </row>
    <row r="248" spans="1:8" ht="12.75">
      <c r="A248" s="155">
        <v>10</v>
      </c>
      <c r="B248" s="155">
        <v>165</v>
      </c>
      <c r="C248" s="144" t="s">
        <v>473</v>
      </c>
      <c r="D248" s="144" t="s">
        <v>321</v>
      </c>
      <c r="E248" s="155">
        <v>1981</v>
      </c>
      <c r="F248" s="225">
        <v>30.01</v>
      </c>
      <c r="H248" s="199">
        <v>10</v>
      </c>
    </row>
    <row r="249" spans="1:8" ht="12.75">
      <c r="A249" s="155">
        <v>11</v>
      </c>
      <c r="B249" s="155">
        <v>124</v>
      </c>
      <c r="C249" s="145" t="s">
        <v>196</v>
      </c>
      <c r="D249" s="145" t="s">
        <v>95</v>
      </c>
      <c r="E249" s="155">
        <v>1975</v>
      </c>
      <c r="F249" s="225">
        <v>33.11</v>
      </c>
      <c r="H249" s="199">
        <v>11</v>
      </c>
    </row>
    <row r="250" spans="1:8" ht="12.75">
      <c r="A250" s="155"/>
      <c r="B250" s="155"/>
      <c r="C250" s="145"/>
      <c r="D250" s="145"/>
      <c r="E250" s="155"/>
      <c r="F250" s="225"/>
      <c r="H250" s="199"/>
    </row>
    <row r="251" spans="1:8" ht="12.75">
      <c r="A251" s="155"/>
      <c r="B251" s="143"/>
      <c r="C251" s="145"/>
      <c r="D251" s="145"/>
      <c r="E251" s="143"/>
      <c r="F251" s="225"/>
      <c r="H251" s="199"/>
    </row>
    <row r="252" spans="1:8" ht="12.75">
      <c r="A252" s="117"/>
      <c r="B252" s="112" t="s">
        <v>375</v>
      </c>
      <c r="C252" s="113"/>
      <c r="D252" s="111"/>
      <c r="E252" s="115" t="str">
        <f>'Hlavička závodu 2016'!D21</f>
        <v>r.1971 a starší</v>
      </c>
      <c r="F252" s="243"/>
      <c r="H252" s="199"/>
    </row>
    <row r="253" spans="1:6" ht="12.75">
      <c r="A253" s="117"/>
      <c r="B253" s="111"/>
      <c r="C253" s="111"/>
      <c r="D253" s="111"/>
      <c r="E253" s="116"/>
      <c r="F253" s="243"/>
    </row>
    <row r="254" spans="1:6" ht="12.75">
      <c r="A254" s="65" t="s">
        <v>2</v>
      </c>
      <c r="B254" s="65" t="s">
        <v>3</v>
      </c>
      <c r="C254" s="65" t="s">
        <v>4</v>
      </c>
      <c r="D254" s="65" t="s">
        <v>5</v>
      </c>
      <c r="E254" s="66" t="s">
        <v>13</v>
      </c>
      <c r="F254" s="244" t="s">
        <v>6</v>
      </c>
    </row>
    <row r="255" spans="1:8" ht="12.75">
      <c r="A255" s="47">
        <v>1</v>
      </c>
      <c r="B255" s="155">
        <v>179</v>
      </c>
      <c r="C255" s="136" t="s">
        <v>76</v>
      </c>
      <c r="D255" s="68" t="s">
        <v>77</v>
      </c>
      <c r="E255" s="53">
        <v>1965</v>
      </c>
      <c r="F255" s="225">
        <v>22.1</v>
      </c>
      <c r="H255" s="197">
        <v>1</v>
      </c>
    </row>
    <row r="256" spans="1:8" ht="12.75">
      <c r="A256" s="47">
        <v>2</v>
      </c>
      <c r="B256" s="155">
        <v>82</v>
      </c>
      <c r="C256" s="136" t="s">
        <v>118</v>
      </c>
      <c r="D256" s="139" t="s">
        <v>14</v>
      </c>
      <c r="E256" s="157">
        <v>1963</v>
      </c>
      <c r="F256" s="225">
        <v>27.51</v>
      </c>
      <c r="H256" s="197">
        <v>2</v>
      </c>
    </row>
    <row r="257" spans="1:8" ht="12.75">
      <c r="A257" s="47">
        <v>3</v>
      </c>
      <c r="B257" s="155">
        <v>176</v>
      </c>
      <c r="C257" s="144" t="s">
        <v>513</v>
      </c>
      <c r="D257" s="139" t="s">
        <v>128</v>
      </c>
      <c r="E257" s="143" t="s">
        <v>514</v>
      </c>
      <c r="F257" s="225">
        <v>31.12</v>
      </c>
      <c r="H257" s="197">
        <v>3</v>
      </c>
    </row>
    <row r="258" spans="1:8" ht="12.75">
      <c r="A258" s="47">
        <v>4</v>
      </c>
      <c r="B258" s="155">
        <v>107</v>
      </c>
      <c r="C258" s="144" t="s">
        <v>511</v>
      </c>
      <c r="D258" s="139" t="s">
        <v>14</v>
      </c>
      <c r="E258" s="143" t="s">
        <v>512</v>
      </c>
      <c r="F258" s="225">
        <v>32.39</v>
      </c>
      <c r="H258" s="197">
        <v>4</v>
      </c>
    </row>
    <row r="259" spans="1:8" ht="12.75">
      <c r="A259" s="47">
        <v>5</v>
      </c>
      <c r="B259" s="155">
        <v>86</v>
      </c>
      <c r="C259" s="144" t="s">
        <v>509</v>
      </c>
      <c r="D259" s="139" t="s">
        <v>14</v>
      </c>
      <c r="E259" s="143" t="s">
        <v>510</v>
      </c>
      <c r="F259" s="225">
        <v>32.45</v>
      </c>
      <c r="H259" s="197">
        <v>5</v>
      </c>
    </row>
    <row r="260" spans="1:8" ht="12.75">
      <c r="A260" s="47">
        <v>6</v>
      </c>
      <c r="B260" s="155">
        <v>167</v>
      </c>
      <c r="C260" s="144" t="s">
        <v>515</v>
      </c>
      <c r="D260" s="139" t="s">
        <v>486</v>
      </c>
      <c r="E260" s="143" t="s">
        <v>516</v>
      </c>
      <c r="F260" s="225">
        <v>35.57</v>
      </c>
      <c r="H260" s="197">
        <v>6</v>
      </c>
    </row>
    <row r="261" spans="1:8" ht="12.75">
      <c r="A261" s="47">
        <v>7</v>
      </c>
      <c r="B261" s="155">
        <v>147</v>
      </c>
      <c r="C261" s="136" t="s">
        <v>127</v>
      </c>
      <c r="D261" s="139" t="s">
        <v>506</v>
      </c>
      <c r="E261" s="157">
        <v>1945</v>
      </c>
      <c r="F261" s="225">
        <v>36.28</v>
      </c>
      <c r="H261" s="197">
        <v>7</v>
      </c>
    </row>
    <row r="262" spans="1:6" ht="12.75">
      <c r="A262" s="47"/>
      <c r="B262" s="155"/>
      <c r="C262" s="144"/>
      <c r="D262" s="139"/>
      <c r="E262" s="143"/>
      <c r="F262" s="225"/>
    </row>
    <row r="263" spans="1:6" ht="12.75">
      <c r="A263" s="47"/>
      <c r="B263" s="155"/>
      <c r="C263" s="144"/>
      <c r="D263" s="139"/>
      <c r="E263" s="143"/>
      <c r="F263" s="225"/>
    </row>
    <row r="264" spans="1:6" ht="12.75">
      <c r="A264" s="47"/>
      <c r="B264" s="155"/>
      <c r="C264" s="136"/>
      <c r="D264" s="68"/>
      <c r="E264" s="53"/>
      <c r="F264" s="225"/>
    </row>
    <row r="265" spans="1:6" ht="12.75">
      <c r="A265" s="47"/>
      <c r="B265" s="155"/>
      <c r="C265" s="145"/>
      <c r="D265" s="145"/>
      <c r="E265" s="155"/>
      <c r="F265" s="225"/>
    </row>
    <row r="266" spans="1:6" ht="12.75">
      <c r="A266" s="47"/>
      <c r="B266" s="155"/>
      <c r="C266" s="144"/>
      <c r="D266" s="139"/>
      <c r="E266" s="155"/>
      <c r="F266" s="225"/>
    </row>
    <row r="267" spans="1:6" ht="12.75">
      <c r="A267" s="47"/>
      <c r="B267" s="155"/>
      <c r="C267" s="136"/>
      <c r="D267" s="139"/>
      <c r="E267" s="157"/>
      <c r="F267" s="225"/>
    </row>
    <row r="268" spans="1:6" ht="12.75">
      <c r="A268" s="47"/>
      <c r="B268" s="155"/>
      <c r="C268" s="136"/>
      <c r="D268" s="68"/>
      <c r="E268" s="157"/>
      <c r="F268" s="225"/>
    </row>
    <row r="269" spans="1:6" ht="12.75">
      <c r="A269" s="47"/>
      <c r="B269" s="155"/>
      <c r="C269" s="144"/>
      <c r="D269" s="139"/>
      <c r="E269" s="155"/>
      <c r="F269" s="225"/>
    </row>
    <row r="270" spans="1:6" ht="12.75">
      <c r="A270" s="47"/>
      <c r="B270" s="155"/>
      <c r="C270" s="144"/>
      <c r="D270" s="139"/>
      <c r="E270" s="155"/>
      <c r="F270" s="155"/>
    </row>
    <row r="271" spans="1:6" ht="12.75">
      <c r="A271" s="47"/>
      <c r="B271" s="155"/>
      <c r="C271" s="136"/>
      <c r="D271" s="139"/>
      <c r="E271" s="157"/>
      <c r="F271" s="155"/>
    </row>
    <row r="272" spans="1:6" ht="12.75">
      <c r="A272" s="47"/>
      <c r="B272" s="155"/>
      <c r="C272" s="136"/>
      <c r="D272" s="139"/>
      <c r="E272" s="157"/>
      <c r="F272" s="155"/>
    </row>
    <row r="273" spans="1:6" ht="12.75">
      <c r="A273" s="47"/>
      <c r="B273" s="143"/>
      <c r="C273" s="136"/>
      <c r="D273" s="139"/>
      <c r="E273" s="53"/>
      <c r="F273" s="143"/>
    </row>
    <row r="274" spans="1:6" ht="12.75">
      <c r="A274" s="47"/>
      <c r="B274" s="143"/>
      <c r="C274" s="136"/>
      <c r="D274" s="139"/>
      <c r="E274" s="53"/>
      <c r="F274" s="143"/>
    </row>
    <row r="275" spans="1:6" ht="12.75">
      <c r="A275" s="47"/>
      <c r="B275" s="143"/>
      <c r="C275" s="136"/>
      <c r="D275" s="139"/>
      <c r="E275" s="53"/>
      <c r="F275" s="143"/>
    </row>
    <row r="276" spans="1:6" ht="12.75">
      <c r="A276" s="47"/>
      <c r="B276" s="143"/>
      <c r="C276" s="136"/>
      <c r="D276" s="139"/>
      <c r="E276" s="53"/>
      <c r="F276" s="143"/>
    </row>
    <row r="277" spans="1:6" ht="12.75">
      <c r="A277" s="47"/>
      <c r="B277" s="143"/>
      <c r="C277" s="136"/>
      <c r="D277" s="139"/>
      <c r="E277" s="53"/>
      <c r="F277" s="143"/>
    </row>
    <row r="278" spans="1:6" ht="12.75">
      <c r="A278" s="47"/>
      <c r="B278" s="143"/>
      <c r="C278" s="136"/>
      <c r="D278" s="139"/>
      <c r="E278" s="53"/>
      <c r="F278" s="143"/>
    </row>
    <row r="279" spans="1:6" ht="12.75">
      <c r="A279" s="47"/>
      <c r="B279" s="143"/>
      <c r="C279" s="136"/>
      <c r="D279" s="139"/>
      <c r="E279" s="53"/>
      <c r="F279" s="143"/>
    </row>
    <row r="280" ht="12.75">
      <c r="A280" s="47"/>
    </row>
  </sheetData>
  <sheetProtection/>
  <mergeCells count="16">
    <mergeCell ref="E47:F47"/>
    <mergeCell ref="E58:F58"/>
    <mergeCell ref="E65:F65"/>
    <mergeCell ref="E8:F8"/>
    <mergeCell ref="E22:F22"/>
    <mergeCell ref="C4:D4"/>
    <mergeCell ref="C1:D1"/>
    <mergeCell ref="E116:F116"/>
    <mergeCell ref="E125:F125"/>
    <mergeCell ref="E134:F134"/>
    <mergeCell ref="C2:D2"/>
    <mergeCell ref="E75:F75"/>
    <mergeCell ref="E89:F89"/>
    <mergeCell ref="E97:F97"/>
    <mergeCell ref="E106:F106"/>
    <mergeCell ref="E34:F34"/>
  </mergeCells>
  <printOptions/>
  <pageMargins left="0.35433070866141736" right="0.2362204724409449" top="0.5511811023622047" bottom="0.7086614173228347" header="0.15748031496062992" footer="0.35433070866141736"/>
  <pageSetup horizontalDpi="300" verticalDpi="300" orientation="portrait" paperSize="9" r:id="rId1"/>
  <headerFooter alignWithMargins="0">
    <oddFooter>&amp;L&amp;"Arial CE,Tučná kurzíva"&amp;F&amp;R&amp;"Arial CE,Tučná kurzíva"&amp;9Strana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Q18" sqref="Q18"/>
    </sheetView>
  </sheetViews>
  <sheetFormatPr defaultColWidth="9.00390625" defaultRowHeight="12.75"/>
  <cols>
    <col min="1" max="1" width="6.75390625" style="14" customWidth="1"/>
    <col min="2" max="2" width="9.125" style="14" customWidth="1"/>
    <col min="3" max="3" width="5.375" style="14" customWidth="1"/>
    <col min="4" max="4" width="14.75390625" style="0" customWidth="1"/>
    <col min="5" max="5" width="21.125" style="0" customWidth="1"/>
    <col min="6" max="7" width="7.75390625" style="0" customWidth="1"/>
    <col min="8" max="8" width="18.875" style="0" customWidth="1"/>
    <col min="9" max="9" width="9.625" style="0" customWidth="1"/>
    <col min="10" max="12" width="5.625" style="0" customWidth="1"/>
    <col min="13" max="14" width="7.625" style="0" customWidth="1"/>
    <col min="16" max="16" width="7.125" style="0" customWidth="1"/>
    <col min="17" max="17" width="13.875" style="226" customWidth="1"/>
  </cols>
  <sheetData>
    <row r="1" spans="2:9" ht="26.25" customHeight="1">
      <c r="B1" s="279" t="s">
        <v>283</v>
      </c>
      <c r="C1" s="279"/>
      <c r="D1" s="279"/>
      <c r="E1" s="279"/>
      <c r="F1" s="279"/>
      <c r="G1" s="279"/>
      <c r="H1" s="279"/>
      <c r="I1" s="279"/>
    </row>
    <row r="2" spans="1:17" ht="12.75">
      <c r="A2" s="151"/>
      <c r="B2" s="152"/>
      <c r="C2" s="214"/>
      <c r="D2" s="153"/>
      <c r="E2" s="153"/>
      <c r="F2" s="153"/>
      <c r="G2" s="153"/>
      <c r="H2" s="152" t="s">
        <v>279</v>
      </c>
      <c r="I2" s="272" t="s">
        <v>281</v>
      </c>
      <c r="J2" s="276" t="s">
        <v>94</v>
      </c>
      <c r="K2" s="277"/>
      <c r="L2" s="278"/>
      <c r="M2" s="274" t="s">
        <v>286</v>
      </c>
      <c r="N2" s="275"/>
      <c r="O2" s="173" t="s">
        <v>308</v>
      </c>
      <c r="P2" s="174" t="s">
        <v>294</v>
      </c>
      <c r="Q2" s="227" t="s">
        <v>360</v>
      </c>
    </row>
    <row r="3" spans="1:17" ht="24">
      <c r="A3" s="154"/>
      <c r="B3" s="135"/>
      <c r="C3" s="215" t="s">
        <v>3</v>
      </c>
      <c r="D3" s="135" t="s">
        <v>4</v>
      </c>
      <c r="E3" s="135" t="s">
        <v>5</v>
      </c>
      <c r="F3" s="135" t="s">
        <v>13</v>
      </c>
      <c r="G3" s="135" t="s">
        <v>6</v>
      </c>
      <c r="H3" s="135" t="s">
        <v>280</v>
      </c>
      <c r="I3" s="273"/>
      <c r="J3" s="212" t="s">
        <v>357</v>
      </c>
      <c r="K3" s="205" t="s">
        <v>358</v>
      </c>
      <c r="L3" s="213" t="s">
        <v>359</v>
      </c>
      <c r="M3" s="222" t="s">
        <v>287</v>
      </c>
      <c r="N3" s="223" t="s">
        <v>288</v>
      </c>
      <c r="O3" s="172"/>
      <c r="P3" s="167"/>
      <c r="Q3" s="228"/>
    </row>
    <row r="4" spans="1:17" ht="12.75">
      <c r="A4" s="175">
        <v>2002</v>
      </c>
      <c r="B4" s="176" t="s">
        <v>131</v>
      </c>
      <c r="C4" s="216">
        <v>12</v>
      </c>
      <c r="D4" s="177" t="s">
        <v>278</v>
      </c>
      <c r="E4" s="178" t="s">
        <v>132</v>
      </c>
      <c r="F4" s="179">
        <v>1980</v>
      </c>
      <c r="G4" s="180">
        <v>0.011400462962962965</v>
      </c>
      <c r="H4" s="176">
        <v>6</v>
      </c>
      <c r="I4" s="176"/>
      <c r="J4" s="206">
        <v>51</v>
      </c>
      <c r="K4" s="206">
        <v>12</v>
      </c>
      <c r="L4" s="206">
        <f aca="true" t="shared" si="0" ref="L4:L16">J4+K4</f>
        <v>63</v>
      </c>
      <c r="M4" s="231" t="s">
        <v>305</v>
      </c>
      <c r="N4" s="178"/>
      <c r="O4" s="232" t="s">
        <v>299</v>
      </c>
      <c r="P4" s="233"/>
      <c r="Q4" s="207" t="s">
        <v>58</v>
      </c>
    </row>
    <row r="5" spans="1:17" ht="12.75">
      <c r="A5" s="160">
        <v>2003</v>
      </c>
      <c r="B5" s="164" t="s">
        <v>135</v>
      </c>
      <c r="C5" s="217">
        <v>95</v>
      </c>
      <c r="D5" s="169" t="s">
        <v>74</v>
      </c>
      <c r="E5" s="169" t="s">
        <v>133</v>
      </c>
      <c r="F5" s="181">
        <v>1972</v>
      </c>
      <c r="G5" s="168" t="s">
        <v>134</v>
      </c>
      <c r="H5" s="164">
        <v>8</v>
      </c>
      <c r="I5" s="164"/>
      <c r="J5" s="208">
        <v>42</v>
      </c>
      <c r="K5" s="208">
        <v>12</v>
      </c>
      <c r="L5" s="208">
        <f t="shared" si="0"/>
        <v>54</v>
      </c>
      <c r="M5" s="168"/>
      <c r="N5" s="236" t="s">
        <v>306</v>
      </c>
      <c r="O5" s="229" t="s">
        <v>299</v>
      </c>
      <c r="P5" s="234"/>
      <c r="Q5" s="209" t="s">
        <v>58</v>
      </c>
    </row>
    <row r="6" spans="1:17" ht="12.75">
      <c r="A6" s="160">
        <v>2004</v>
      </c>
      <c r="B6" s="164" t="s">
        <v>136</v>
      </c>
      <c r="C6" s="218">
        <v>47</v>
      </c>
      <c r="D6" s="171" t="s">
        <v>278</v>
      </c>
      <c r="E6" s="170" t="s">
        <v>149</v>
      </c>
      <c r="F6" s="164">
        <v>1980</v>
      </c>
      <c r="G6" s="182">
        <v>0.6854166666666667</v>
      </c>
      <c r="H6" s="164">
        <v>9</v>
      </c>
      <c r="I6" s="235" t="s">
        <v>282</v>
      </c>
      <c r="J6" s="208"/>
      <c r="K6" s="208"/>
      <c r="L6" s="208">
        <f t="shared" si="0"/>
        <v>0</v>
      </c>
      <c r="M6" s="236"/>
      <c r="N6" s="168"/>
      <c r="O6" s="229"/>
      <c r="P6" s="234"/>
      <c r="Q6" s="209" t="s">
        <v>58</v>
      </c>
    </row>
    <row r="7" spans="1:17" ht="12.75">
      <c r="A7" s="160">
        <v>2005</v>
      </c>
      <c r="B7" s="164" t="s">
        <v>141</v>
      </c>
      <c r="C7" s="218">
        <v>150</v>
      </c>
      <c r="D7" s="169" t="s">
        <v>74</v>
      </c>
      <c r="E7" s="169" t="s">
        <v>92</v>
      </c>
      <c r="F7" s="181">
        <v>1972</v>
      </c>
      <c r="G7" s="182">
        <v>0.6618055555555555</v>
      </c>
      <c r="H7" s="164">
        <v>2</v>
      </c>
      <c r="I7" s="164"/>
      <c r="J7" s="208"/>
      <c r="K7" s="208"/>
      <c r="L7" s="208">
        <f t="shared" si="0"/>
        <v>0</v>
      </c>
      <c r="M7" s="168"/>
      <c r="N7" s="168"/>
      <c r="O7" s="229"/>
      <c r="P7" s="234"/>
      <c r="Q7" s="209" t="s">
        <v>58</v>
      </c>
    </row>
    <row r="8" spans="1:17" ht="12.75">
      <c r="A8" s="160">
        <v>2006</v>
      </c>
      <c r="B8" s="164" t="s">
        <v>142</v>
      </c>
      <c r="C8" s="217">
        <v>76</v>
      </c>
      <c r="D8" s="169" t="s">
        <v>22</v>
      </c>
      <c r="E8" s="169" t="s">
        <v>14</v>
      </c>
      <c r="F8" s="181">
        <v>1969</v>
      </c>
      <c r="G8" s="183">
        <v>0.7118055555555555</v>
      </c>
      <c r="H8" s="164">
        <v>11</v>
      </c>
      <c r="I8" s="164"/>
      <c r="J8" s="208">
        <v>51</v>
      </c>
      <c r="K8" s="208">
        <v>23</v>
      </c>
      <c r="L8" s="208">
        <f t="shared" si="0"/>
        <v>74</v>
      </c>
      <c r="M8" s="168"/>
      <c r="N8" s="236" t="s">
        <v>303</v>
      </c>
      <c r="O8" s="229" t="s">
        <v>304</v>
      </c>
      <c r="P8" s="234" t="s">
        <v>312</v>
      </c>
      <c r="Q8" s="209" t="s">
        <v>58</v>
      </c>
    </row>
    <row r="9" spans="1:17" ht="12.75">
      <c r="A9" s="160">
        <v>2007</v>
      </c>
      <c r="B9" s="164" t="s">
        <v>143</v>
      </c>
      <c r="C9" s="217">
        <v>118</v>
      </c>
      <c r="D9" s="170" t="s">
        <v>53</v>
      </c>
      <c r="E9" s="169" t="s">
        <v>14</v>
      </c>
      <c r="F9" s="184">
        <v>1979</v>
      </c>
      <c r="G9" s="168" t="s">
        <v>137</v>
      </c>
      <c r="H9" s="164">
        <v>10</v>
      </c>
      <c r="I9" s="164"/>
      <c r="J9" s="208">
        <v>53</v>
      </c>
      <c r="K9" s="208">
        <v>21</v>
      </c>
      <c r="L9" s="208">
        <f t="shared" si="0"/>
        <v>74</v>
      </c>
      <c r="M9" s="236" t="s">
        <v>300</v>
      </c>
      <c r="N9" s="236" t="s">
        <v>301</v>
      </c>
      <c r="O9" s="229" t="s">
        <v>302</v>
      </c>
      <c r="P9" s="234"/>
      <c r="Q9" s="209" t="s">
        <v>58</v>
      </c>
    </row>
    <row r="10" spans="1:17" ht="12.75">
      <c r="A10" s="160">
        <v>2008</v>
      </c>
      <c r="B10" s="164" t="s">
        <v>144</v>
      </c>
      <c r="C10" s="217">
        <v>190</v>
      </c>
      <c r="D10" s="170" t="s">
        <v>74</v>
      </c>
      <c r="E10" s="185" t="s">
        <v>138</v>
      </c>
      <c r="F10" s="186">
        <v>1972</v>
      </c>
      <c r="G10" s="168" t="s">
        <v>139</v>
      </c>
      <c r="H10" s="164">
        <v>5</v>
      </c>
      <c r="I10" s="235" t="s">
        <v>282</v>
      </c>
      <c r="J10" s="208">
        <v>58</v>
      </c>
      <c r="K10" s="208">
        <v>19</v>
      </c>
      <c r="L10" s="208">
        <f t="shared" si="0"/>
        <v>77</v>
      </c>
      <c r="M10" s="236" t="s">
        <v>298</v>
      </c>
      <c r="N10" s="168"/>
      <c r="O10" s="229" t="s">
        <v>299</v>
      </c>
      <c r="P10" s="234"/>
      <c r="Q10" s="209" t="s">
        <v>58</v>
      </c>
    </row>
    <row r="11" spans="1:17" ht="12.75">
      <c r="A11" s="160">
        <v>2009</v>
      </c>
      <c r="B11" s="164" t="s">
        <v>145</v>
      </c>
      <c r="C11" s="218">
        <v>61</v>
      </c>
      <c r="D11" s="170" t="s">
        <v>53</v>
      </c>
      <c r="E11" s="169" t="s">
        <v>14</v>
      </c>
      <c r="F11" s="186">
        <v>1979</v>
      </c>
      <c r="G11" s="168" t="s">
        <v>140</v>
      </c>
      <c r="H11" s="164">
        <v>3</v>
      </c>
      <c r="I11" s="235" t="s">
        <v>282</v>
      </c>
      <c r="J11" s="208">
        <v>78</v>
      </c>
      <c r="K11" s="208">
        <v>19</v>
      </c>
      <c r="L11" s="208">
        <f t="shared" si="0"/>
        <v>97</v>
      </c>
      <c r="M11" s="236" t="s">
        <v>297</v>
      </c>
      <c r="N11" s="168"/>
      <c r="O11" s="229" t="s">
        <v>299</v>
      </c>
      <c r="P11" s="234"/>
      <c r="Q11" s="209" t="s">
        <v>58</v>
      </c>
    </row>
    <row r="12" spans="1:17" ht="12.75">
      <c r="A12" s="160">
        <v>2010</v>
      </c>
      <c r="B12" s="164" t="s">
        <v>146</v>
      </c>
      <c r="C12" s="219">
        <v>163</v>
      </c>
      <c r="D12" s="187" t="s">
        <v>73</v>
      </c>
      <c r="E12" s="162" t="s">
        <v>14</v>
      </c>
      <c r="F12" s="184">
        <v>1975</v>
      </c>
      <c r="G12" s="188">
        <v>16.36</v>
      </c>
      <c r="H12" s="164">
        <v>10</v>
      </c>
      <c r="I12" s="164"/>
      <c r="J12" s="208">
        <v>69</v>
      </c>
      <c r="K12" s="208">
        <v>23</v>
      </c>
      <c r="L12" s="208">
        <f t="shared" si="0"/>
        <v>92</v>
      </c>
      <c r="M12" s="236" t="s">
        <v>292</v>
      </c>
      <c r="N12" s="168"/>
      <c r="O12" s="229" t="s">
        <v>302</v>
      </c>
      <c r="P12" s="234" t="s">
        <v>295</v>
      </c>
      <c r="Q12" s="209" t="s">
        <v>58</v>
      </c>
    </row>
    <row r="13" spans="1:17" ht="12.75">
      <c r="A13" s="160">
        <v>2011</v>
      </c>
      <c r="B13" s="164" t="s">
        <v>147</v>
      </c>
      <c r="C13" s="219">
        <v>186</v>
      </c>
      <c r="D13" s="187" t="s">
        <v>73</v>
      </c>
      <c r="E13" s="162" t="s">
        <v>14</v>
      </c>
      <c r="F13" s="184">
        <v>1975</v>
      </c>
      <c r="G13" s="188">
        <v>16.26</v>
      </c>
      <c r="H13" s="164">
        <v>7</v>
      </c>
      <c r="I13" s="235" t="s">
        <v>282</v>
      </c>
      <c r="J13" s="208">
        <v>68</v>
      </c>
      <c r="K13" s="208">
        <v>25</v>
      </c>
      <c r="L13" s="208">
        <f t="shared" si="0"/>
        <v>93</v>
      </c>
      <c r="M13" s="236" t="s">
        <v>292</v>
      </c>
      <c r="N13" s="168"/>
      <c r="O13" s="229" t="s">
        <v>299</v>
      </c>
      <c r="P13" s="234"/>
      <c r="Q13" s="209" t="s">
        <v>58</v>
      </c>
    </row>
    <row r="14" spans="1:17" ht="12.75">
      <c r="A14" s="190">
        <v>2012</v>
      </c>
      <c r="B14" s="191" t="s">
        <v>148</v>
      </c>
      <c r="C14" s="220">
        <v>173</v>
      </c>
      <c r="D14" s="193" t="s">
        <v>117</v>
      </c>
      <c r="E14" s="194" t="s">
        <v>116</v>
      </c>
      <c r="F14" s="192">
        <v>1988</v>
      </c>
      <c r="G14" s="189">
        <v>15.46</v>
      </c>
      <c r="H14" s="191" t="s">
        <v>310</v>
      </c>
      <c r="I14" s="191"/>
      <c r="J14" s="210">
        <v>64</v>
      </c>
      <c r="K14" s="210">
        <v>24</v>
      </c>
      <c r="L14" s="208">
        <f t="shared" si="0"/>
        <v>88</v>
      </c>
      <c r="M14" s="237" t="s">
        <v>293</v>
      </c>
      <c r="N14" s="237"/>
      <c r="O14" s="230" t="s">
        <v>299</v>
      </c>
      <c r="P14" s="238"/>
      <c r="Q14" s="209" t="s">
        <v>58</v>
      </c>
    </row>
    <row r="15" spans="1:17" ht="12.75">
      <c r="A15" s="160">
        <v>2013</v>
      </c>
      <c r="B15" s="164" t="s">
        <v>153</v>
      </c>
      <c r="C15" s="221">
        <v>191</v>
      </c>
      <c r="D15" s="161" t="s">
        <v>117</v>
      </c>
      <c r="E15" s="162" t="s">
        <v>116</v>
      </c>
      <c r="F15" s="163">
        <v>1988</v>
      </c>
      <c r="G15" s="163">
        <v>16.16</v>
      </c>
      <c r="H15" s="164">
        <v>4</v>
      </c>
      <c r="I15" s="164"/>
      <c r="J15" s="208">
        <v>77</v>
      </c>
      <c r="K15" s="208">
        <v>28</v>
      </c>
      <c r="L15" s="208">
        <f t="shared" si="0"/>
        <v>105</v>
      </c>
      <c r="M15" s="236" t="s">
        <v>292</v>
      </c>
      <c r="N15" s="168"/>
      <c r="O15" s="229" t="s">
        <v>299</v>
      </c>
      <c r="P15" s="234"/>
      <c r="Q15" s="209" t="s">
        <v>58</v>
      </c>
    </row>
    <row r="16" spans="1:17" ht="12.75">
      <c r="A16" s="160">
        <v>2014</v>
      </c>
      <c r="B16" s="235" t="s">
        <v>267</v>
      </c>
      <c r="C16" s="221">
        <v>117</v>
      </c>
      <c r="D16" s="161" t="s">
        <v>117</v>
      </c>
      <c r="E16" s="162" t="s">
        <v>116</v>
      </c>
      <c r="F16" s="163">
        <v>1988</v>
      </c>
      <c r="G16" s="163">
        <v>15.53</v>
      </c>
      <c r="H16" s="164">
        <v>2</v>
      </c>
      <c r="I16" s="235"/>
      <c r="J16" s="208">
        <v>65</v>
      </c>
      <c r="K16" s="208">
        <v>31</v>
      </c>
      <c r="L16" s="208">
        <f t="shared" si="0"/>
        <v>96</v>
      </c>
      <c r="M16" s="236" t="s">
        <v>290</v>
      </c>
      <c r="N16" s="236" t="s">
        <v>291</v>
      </c>
      <c r="O16" s="239" t="s">
        <v>307</v>
      </c>
      <c r="P16" s="234" t="s">
        <v>296</v>
      </c>
      <c r="Q16" s="209" t="s">
        <v>58</v>
      </c>
    </row>
    <row r="17" spans="1:17" ht="12.75">
      <c r="A17" s="160">
        <v>2015</v>
      </c>
      <c r="B17" s="235" t="s">
        <v>285</v>
      </c>
      <c r="C17" s="240">
        <v>91</v>
      </c>
      <c r="D17" s="161" t="s">
        <v>117</v>
      </c>
      <c r="E17" s="162" t="s">
        <v>309</v>
      </c>
      <c r="F17" s="241">
        <v>1988</v>
      </c>
      <c r="G17" s="241">
        <v>17.01</v>
      </c>
      <c r="H17" s="164">
        <v>1</v>
      </c>
      <c r="I17" s="235" t="s">
        <v>366</v>
      </c>
      <c r="J17" s="208">
        <v>53</v>
      </c>
      <c r="K17" s="208">
        <v>24</v>
      </c>
      <c r="L17" s="208">
        <f>J17+K17</f>
        <v>77</v>
      </c>
      <c r="M17" s="236" t="s">
        <v>289</v>
      </c>
      <c r="N17" s="248" t="s">
        <v>361</v>
      </c>
      <c r="O17" s="229" t="s">
        <v>307</v>
      </c>
      <c r="P17" s="234" t="s">
        <v>296</v>
      </c>
      <c r="Q17" s="209" t="s">
        <v>367</v>
      </c>
    </row>
    <row r="18" spans="1:17" ht="12.75">
      <c r="A18" s="165">
        <v>2016</v>
      </c>
      <c r="B18" s="246" t="s">
        <v>525</v>
      </c>
      <c r="C18" s="166">
        <v>131</v>
      </c>
      <c r="D18" s="172" t="s">
        <v>117</v>
      </c>
      <c r="E18" s="172" t="s">
        <v>309</v>
      </c>
      <c r="F18" s="166">
        <v>1988</v>
      </c>
      <c r="G18" s="249">
        <v>16.55</v>
      </c>
      <c r="H18" s="250">
        <v>1</v>
      </c>
      <c r="I18" s="250" t="s">
        <v>527</v>
      </c>
      <c r="J18" s="250">
        <v>52</v>
      </c>
      <c r="K18" s="250">
        <v>26</v>
      </c>
      <c r="L18" s="250">
        <f>J18+K18</f>
        <v>78</v>
      </c>
      <c r="M18" s="246" t="s">
        <v>292</v>
      </c>
      <c r="N18" s="246" t="s">
        <v>526</v>
      </c>
      <c r="O18" s="247" t="s">
        <v>299</v>
      </c>
      <c r="P18" s="247" t="s">
        <v>296</v>
      </c>
      <c r="Q18" s="211" t="s">
        <v>362</v>
      </c>
    </row>
    <row r="23" ht="12.75">
      <c r="D23" s="257" t="s">
        <v>538</v>
      </c>
    </row>
    <row r="24" spans="1:2" ht="12.75">
      <c r="A24" s="175">
        <v>2002</v>
      </c>
      <c r="B24" s="176" t="s">
        <v>131</v>
      </c>
    </row>
    <row r="25" spans="1:2" ht="12.75">
      <c r="A25" s="160">
        <v>2003</v>
      </c>
      <c r="B25" s="164" t="s">
        <v>135</v>
      </c>
    </row>
    <row r="26" spans="1:2" ht="12.75">
      <c r="A26" s="160">
        <v>2004</v>
      </c>
      <c r="B26" s="164" t="s">
        <v>136</v>
      </c>
    </row>
    <row r="27" spans="1:2" ht="12.75">
      <c r="A27" s="160">
        <v>2005</v>
      </c>
      <c r="B27" s="164" t="s">
        <v>141</v>
      </c>
    </row>
    <row r="28" spans="1:2" ht="12.75">
      <c r="A28" s="160">
        <v>2006</v>
      </c>
      <c r="B28" s="164" t="s">
        <v>142</v>
      </c>
    </row>
    <row r="29" spans="1:7" ht="12.75">
      <c r="A29" s="160">
        <v>2007</v>
      </c>
      <c r="B29" s="164" t="s">
        <v>143</v>
      </c>
      <c r="C29" s="252">
        <v>181</v>
      </c>
      <c r="D29" s="253" t="s">
        <v>23</v>
      </c>
      <c r="E29" s="254" t="s">
        <v>14</v>
      </c>
      <c r="F29" s="14">
        <v>34</v>
      </c>
      <c r="G29" s="256" t="s">
        <v>537</v>
      </c>
    </row>
    <row r="30" spans="1:7" ht="12.75">
      <c r="A30" s="160">
        <v>2008</v>
      </c>
      <c r="B30" s="164" t="s">
        <v>144</v>
      </c>
      <c r="C30" s="252">
        <v>199</v>
      </c>
      <c r="D30" s="253" t="s">
        <v>23</v>
      </c>
      <c r="E30" s="254" t="s">
        <v>14</v>
      </c>
      <c r="F30" s="255">
        <v>1934</v>
      </c>
      <c r="G30" s="256" t="s">
        <v>536</v>
      </c>
    </row>
    <row r="31" spans="1:7" ht="12.75">
      <c r="A31" s="160">
        <v>2009</v>
      </c>
      <c r="B31" s="164" t="s">
        <v>145</v>
      </c>
      <c r="C31" s="252">
        <v>162</v>
      </c>
      <c r="D31" s="253" t="s">
        <v>23</v>
      </c>
      <c r="E31" s="254" t="s">
        <v>14</v>
      </c>
      <c r="F31" s="255">
        <v>1934</v>
      </c>
      <c r="G31" s="256" t="s">
        <v>535</v>
      </c>
    </row>
    <row r="32" spans="1:7" ht="12.75">
      <c r="A32" s="160">
        <v>2010</v>
      </c>
      <c r="B32" s="164" t="s">
        <v>146</v>
      </c>
      <c r="C32" s="47">
        <v>98</v>
      </c>
      <c r="D32" s="251" t="s">
        <v>23</v>
      </c>
      <c r="E32" s="68" t="s">
        <v>14</v>
      </c>
      <c r="F32" s="67">
        <v>1934</v>
      </c>
      <c r="G32" s="53" t="s">
        <v>534</v>
      </c>
    </row>
    <row r="33" spans="1:8" ht="12.75">
      <c r="A33" s="160">
        <v>2011</v>
      </c>
      <c r="B33" s="164" t="s">
        <v>147</v>
      </c>
      <c r="C33" s="47">
        <v>200</v>
      </c>
      <c r="D33" s="251" t="s">
        <v>23</v>
      </c>
      <c r="E33" s="68" t="s">
        <v>14</v>
      </c>
      <c r="F33" s="67">
        <v>1934</v>
      </c>
      <c r="G33" s="53" t="s">
        <v>533</v>
      </c>
      <c r="H33" s="155"/>
    </row>
    <row r="34" spans="1:7" ht="12.75">
      <c r="A34" s="190">
        <v>2012</v>
      </c>
      <c r="B34" s="191" t="s">
        <v>148</v>
      </c>
      <c r="C34" s="47">
        <v>73</v>
      </c>
      <c r="D34" s="251" t="s">
        <v>23</v>
      </c>
      <c r="E34" s="68" t="s">
        <v>14</v>
      </c>
      <c r="F34" s="67">
        <v>1934</v>
      </c>
      <c r="G34" s="53" t="s">
        <v>532</v>
      </c>
    </row>
    <row r="35" spans="1:7" ht="12.75">
      <c r="A35" s="160">
        <v>2013</v>
      </c>
      <c r="B35" s="164" t="s">
        <v>153</v>
      </c>
      <c r="C35" s="143" t="s">
        <v>530</v>
      </c>
      <c r="D35" s="136" t="s">
        <v>23</v>
      </c>
      <c r="E35" s="136" t="s">
        <v>14</v>
      </c>
      <c r="F35" s="53">
        <v>1934</v>
      </c>
      <c r="G35" s="143" t="s">
        <v>531</v>
      </c>
    </row>
    <row r="36" spans="1:7" ht="12.75">
      <c r="A36" s="160">
        <v>2014</v>
      </c>
      <c r="B36" s="235" t="s">
        <v>267</v>
      </c>
      <c r="C36" s="143" t="s">
        <v>528</v>
      </c>
      <c r="D36" s="136" t="s">
        <v>23</v>
      </c>
      <c r="E36" s="136" t="s">
        <v>14</v>
      </c>
      <c r="F36" s="53">
        <v>1934</v>
      </c>
      <c r="G36" s="143" t="s">
        <v>529</v>
      </c>
    </row>
    <row r="37" spans="1:7" ht="12.75">
      <c r="A37" s="160">
        <v>2015</v>
      </c>
      <c r="B37" s="235" t="s">
        <v>285</v>
      </c>
      <c r="C37" s="155">
        <v>61</v>
      </c>
      <c r="D37" s="136" t="s">
        <v>23</v>
      </c>
      <c r="E37" s="136" t="s">
        <v>14</v>
      </c>
      <c r="F37" s="53">
        <v>1934</v>
      </c>
      <c r="G37" s="155">
        <v>62.33</v>
      </c>
    </row>
    <row r="38" spans="1:7" ht="12.75">
      <c r="A38" s="165">
        <v>2016</v>
      </c>
      <c r="B38" s="246" t="s">
        <v>525</v>
      </c>
      <c r="C38" s="155">
        <v>134</v>
      </c>
      <c r="D38" s="136" t="s">
        <v>23</v>
      </c>
      <c r="E38" s="136" t="s">
        <v>14</v>
      </c>
      <c r="F38" s="53">
        <v>1934</v>
      </c>
      <c r="G38" s="155">
        <v>68.37</v>
      </c>
    </row>
  </sheetData>
  <sheetProtection/>
  <mergeCells count="4">
    <mergeCell ref="I2:I3"/>
    <mergeCell ref="M2:N2"/>
    <mergeCell ref="J2:L2"/>
    <mergeCell ref="B1:I1"/>
  </mergeCells>
  <printOptions/>
  <pageMargins left="0.25" right="0.25" top="0.75" bottom="0.75" header="0.3" footer="0.3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zoomScale="95" zoomScaleNormal="95" zoomScalePageLayoutView="0" workbookViewId="0" topLeftCell="A1">
      <selection activeCell="G39" sqref="G39"/>
    </sheetView>
  </sheetViews>
  <sheetFormatPr defaultColWidth="9.00390625" defaultRowHeight="12.75"/>
  <cols>
    <col min="1" max="2" width="9.125" style="44" customWidth="1"/>
    <col min="3" max="3" width="22.125" style="44" customWidth="1"/>
    <col min="4" max="4" width="28.75390625" style="44" customWidth="1"/>
    <col min="5" max="16384" width="9.125" style="44" customWidth="1"/>
  </cols>
  <sheetData>
    <row r="1" spans="1:6" ht="21.75" customHeight="1">
      <c r="A1" s="111"/>
      <c r="B1" s="112" t="s">
        <v>219</v>
      </c>
      <c r="C1" s="113"/>
      <c r="D1" s="111"/>
      <c r="E1" s="112"/>
      <c r="F1" s="114"/>
    </row>
    <row r="2" spans="1:6" ht="21.75" customHeight="1">
      <c r="A2" s="111"/>
      <c r="B2" s="111"/>
      <c r="C2" s="111"/>
      <c r="D2" s="111"/>
      <c r="E2" s="117"/>
      <c r="F2" s="114"/>
    </row>
    <row r="3" spans="1:6" ht="12.75">
      <c r="A3" s="65" t="s">
        <v>2</v>
      </c>
      <c r="B3" s="65" t="s">
        <v>3</v>
      </c>
      <c r="C3" s="65" t="s">
        <v>4</v>
      </c>
      <c r="D3" s="65" t="s">
        <v>5</v>
      </c>
      <c r="E3" s="65" t="s">
        <v>13</v>
      </c>
      <c r="F3" s="66" t="s">
        <v>6</v>
      </c>
    </row>
    <row r="4" spans="1:6" ht="15" customHeight="1">
      <c r="A4" s="143" t="s">
        <v>165</v>
      </c>
      <c r="B4" s="143"/>
      <c r="C4" s="139"/>
      <c r="D4" s="136"/>
      <c r="E4" s="143"/>
      <c r="F4" s="143"/>
    </row>
    <row r="5" spans="1:6" ht="15" customHeight="1">
      <c r="A5" s="143" t="s">
        <v>161</v>
      </c>
      <c r="B5" s="143"/>
      <c r="C5" s="139"/>
      <c r="D5" s="68"/>
      <c r="E5" s="143"/>
      <c r="F5" s="143"/>
    </row>
    <row r="6" spans="1:6" ht="15" customHeight="1">
      <c r="A6" s="143" t="s">
        <v>162</v>
      </c>
      <c r="B6" s="143"/>
      <c r="C6" s="139"/>
      <c r="D6" s="139"/>
      <c r="E6" s="140"/>
      <c r="F6" s="143"/>
    </row>
    <row r="7" spans="1:6" ht="15" customHeight="1">
      <c r="A7" s="143" t="s">
        <v>163</v>
      </c>
      <c r="B7" s="143"/>
      <c r="C7" s="136"/>
      <c r="D7" s="46"/>
      <c r="E7" s="53"/>
      <c r="F7" s="143"/>
    </row>
    <row r="8" spans="1:6" ht="15" customHeight="1">
      <c r="A8" s="143" t="s">
        <v>166</v>
      </c>
      <c r="B8" s="143"/>
      <c r="C8" s="139"/>
      <c r="D8" s="136"/>
      <c r="E8" s="53"/>
      <c r="F8" s="143"/>
    </row>
    <row r="9" spans="1:6" ht="15" customHeight="1">
      <c r="A9" s="143" t="s">
        <v>167</v>
      </c>
      <c r="B9" s="143"/>
      <c r="C9" s="139"/>
      <c r="D9" s="144"/>
      <c r="E9" s="143"/>
      <c r="F9" s="143"/>
    </row>
    <row r="10" spans="1:6" ht="15" customHeight="1">
      <c r="A10" s="143" t="s">
        <v>168</v>
      </c>
      <c r="B10" s="143"/>
      <c r="C10" s="139"/>
      <c r="D10" s="139"/>
      <c r="E10" s="140"/>
      <c r="F10" s="143"/>
    </row>
    <row r="11" spans="1:6" ht="15" customHeight="1">
      <c r="A11" s="143" t="s">
        <v>169</v>
      </c>
      <c r="B11" s="143"/>
      <c r="C11" s="139"/>
      <c r="D11" s="144"/>
      <c r="E11" s="143"/>
      <c r="F11" s="143"/>
    </row>
    <row r="12" spans="1:6" ht="15" customHeight="1">
      <c r="A12" s="143" t="s">
        <v>201</v>
      </c>
      <c r="B12" s="143"/>
      <c r="C12" s="68"/>
      <c r="D12" s="68"/>
      <c r="E12" s="140"/>
      <c r="F12" s="143"/>
    </row>
    <row r="13" spans="1:6" ht="15" customHeight="1">
      <c r="A13" s="143" t="s">
        <v>202</v>
      </c>
      <c r="B13" s="143"/>
      <c r="C13" s="145"/>
      <c r="D13" s="145"/>
      <c r="E13" s="143"/>
      <c r="F13" s="143"/>
    </row>
    <row r="14" spans="1:6" ht="15" customHeight="1">
      <c r="A14" s="143" t="s">
        <v>203</v>
      </c>
      <c r="B14" s="143"/>
      <c r="C14" s="139"/>
      <c r="D14" s="144"/>
      <c r="E14" s="143"/>
      <c r="F14" s="143"/>
    </row>
    <row r="15" spans="1:6" ht="15" customHeight="1">
      <c r="A15" s="143" t="s">
        <v>204</v>
      </c>
      <c r="B15" s="143"/>
      <c r="C15" s="68"/>
      <c r="D15" s="68"/>
      <c r="E15" s="67"/>
      <c r="F15" s="143"/>
    </row>
    <row r="16" spans="1:6" ht="15" customHeight="1">
      <c r="A16" s="143" t="s">
        <v>205</v>
      </c>
      <c r="B16" s="53"/>
      <c r="C16" s="137"/>
      <c r="D16" s="137"/>
      <c r="E16" s="53"/>
      <c r="F16" s="143"/>
    </row>
    <row r="17" spans="1:6" ht="15" customHeight="1">
      <c r="A17" s="143" t="s">
        <v>206</v>
      </c>
      <c r="B17" s="143"/>
      <c r="C17" s="139"/>
      <c r="D17" s="136"/>
      <c r="E17" s="143"/>
      <c r="F17" s="143"/>
    </row>
    <row r="18" spans="1:6" ht="15" customHeight="1">
      <c r="A18" s="143" t="s">
        <v>207</v>
      </c>
      <c r="B18" s="143"/>
      <c r="C18" s="139"/>
      <c r="D18" s="136"/>
      <c r="E18" s="143"/>
      <c r="F18" s="143"/>
    </row>
    <row r="19" spans="1:6" ht="15" customHeight="1">
      <c r="A19" s="143" t="s">
        <v>208</v>
      </c>
      <c r="B19" s="53"/>
      <c r="C19" s="136"/>
      <c r="D19" s="136"/>
      <c r="E19" s="53"/>
      <c r="F19" s="143"/>
    </row>
    <row r="20" spans="1:6" ht="15" customHeight="1">
      <c r="A20" s="143" t="s">
        <v>209</v>
      </c>
      <c r="B20" s="143"/>
      <c r="C20" s="68"/>
      <c r="D20" s="68"/>
      <c r="E20" s="67"/>
      <c r="F20" s="143"/>
    </row>
    <row r="21" spans="1:6" ht="15" customHeight="1">
      <c r="A21" s="143" t="s">
        <v>210</v>
      </c>
      <c r="B21" s="143"/>
      <c r="C21" s="139"/>
      <c r="D21" s="144"/>
      <c r="E21" s="143"/>
      <c r="F21" s="143"/>
    </row>
    <row r="22" spans="1:6" ht="15" customHeight="1">
      <c r="A22" s="143" t="s">
        <v>211</v>
      </c>
      <c r="B22" s="143"/>
      <c r="C22" s="139"/>
      <c r="D22" s="136"/>
      <c r="E22" s="53"/>
      <c r="F22" s="143"/>
    </row>
    <row r="23" spans="1:6" ht="15" customHeight="1">
      <c r="A23" s="143" t="s">
        <v>212</v>
      </c>
      <c r="B23" s="143"/>
      <c r="C23" s="137"/>
      <c r="D23" s="137"/>
      <c r="E23" s="53"/>
      <c r="F23" s="143"/>
    </row>
    <row r="24" spans="1:6" ht="15" customHeight="1">
      <c r="A24" s="143" t="s">
        <v>164</v>
      </c>
      <c r="B24" s="143"/>
      <c r="C24" s="139"/>
      <c r="D24" s="144"/>
      <c r="E24" s="143"/>
      <c r="F24" s="143"/>
    </row>
    <row r="25" spans="1:6" ht="15" customHeight="1">
      <c r="A25" s="143" t="s">
        <v>213</v>
      </c>
      <c r="B25" s="143"/>
      <c r="C25" s="139"/>
      <c r="D25" s="139"/>
      <c r="E25" s="140"/>
      <c r="F25" s="143"/>
    </row>
    <row r="26" spans="1:6" ht="15" customHeight="1">
      <c r="A26" s="143" t="s">
        <v>214</v>
      </c>
      <c r="B26" s="143"/>
      <c r="C26" s="144"/>
      <c r="D26" s="144"/>
      <c r="E26" s="143"/>
      <c r="F26" s="143"/>
    </row>
    <row r="27" spans="1:6" ht="15" customHeight="1">
      <c r="A27" s="143" t="s">
        <v>215</v>
      </c>
      <c r="B27" s="53"/>
      <c r="C27" s="139"/>
      <c r="D27" s="144"/>
      <c r="E27" s="53"/>
      <c r="F27" s="143"/>
    </row>
    <row r="28" spans="1:6" ht="15" customHeight="1">
      <c r="A28" s="143" t="s">
        <v>216</v>
      </c>
      <c r="B28" s="143"/>
      <c r="C28" s="139"/>
      <c r="D28" s="139"/>
      <c r="E28" s="140"/>
      <c r="F28" s="143"/>
    </row>
    <row r="29" spans="1:6" ht="15" customHeight="1">
      <c r="A29" s="143" t="s">
        <v>217</v>
      </c>
      <c r="B29" s="143"/>
      <c r="C29" s="139"/>
      <c r="D29" s="144"/>
      <c r="E29" s="143"/>
      <c r="F29" s="143"/>
    </row>
    <row r="30" spans="1:6" ht="15" customHeight="1">
      <c r="A30" s="143" t="s">
        <v>218</v>
      </c>
      <c r="B30" s="143"/>
      <c r="C30" s="139"/>
      <c r="D30" s="136"/>
      <c r="E30" s="143"/>
      <c r="F30" s="143"/>
    </row>
    <row r="31" spans="1:6" ht="15" customHeight="1">
      <c r="A31" s="143" t="s">
        <v>220</v>
      </c>
      <c r="B31" s="143"/>
      <c r="C31" s="139"/>
      <c r="D31" s="144"/>
      <c r="E31" s="143"/>
      <c r="F31" s="143"/>
    </row>
    <row r="32" spans="1:6" ht="15" customHeight="1">
      <c r="A32" s="143" t="s">
        <v>221</v>
      </c>
      <c r="B32" s="143"/>
      <c r="C32" s="139"/>
      <c r="D32" s="144"/>
      <c r="E32" s="143"/>
      <c r="F32" s="143"/>
    </row>
    <row r="33" spans="1:6" ht="15" customHeight="1">
      <c r="A33" s="143" t="s">
        <v>222</v>
      </c>
      <c r="B33" s="143"/>
      <c r="C33" s="139"/>
      <c r="D33" s="139"/>
      <c r="E33" s="140"/>
      <c r="F33" s="143"/>
    </row>
    <row r="34" spans="1:6" ht="15" customHeight="1">
      <c r="A34" s="143" t="s">
        <v>223</v>
      </c>
      <c r="B34" s="143"/>
      <c r="C34" s="144"/>
      <c r="D34" s="139"/>
      <c r="E34" s="143"/>
      <c r="F34" s="143"/>
    </row>
    <row r="35" spans="1:6" ht="15" customHeight="1">
      <c r="A35" s="143" t="s">
        <v>224</v>
      </c>
      <c r="B35" s="143"/>
      <c r="C35" s="68"/>
      <c r="D35" s="68"/>
      <c r="E35" s="67"/>
      <c r="F35" s="143"/>
    </row>
    <row r="36" spans="1:6" ht="15" customHeight="1">
      <c r="A36" s="143" t="s">
        <v>225</v>
      </c>
      <c r="B36" s="143"/>
      <c r="C36" s="68"/>
      <c r="D36" s="139"/>
      <c r="E36" s="67"/>
      <c r="F36" s="143"/>
    </row>
    <row r="37" spans="1:6" ht="15" customHeight="1">
      <c r="A37" s="143" t="s">
        <v>226</v>
      </c>
      <c r="B37" s="143"/>
      <c r="C37" s="139"/>
      <c r="D37" s="139"/>
      <c r="E37" s="140"/>
      <c r="F37" s="143"/>
    </row>
    <row r="38" spans="1:6" ht="15" customHeight="1">
      <c r="A38" s="143" t="s">
        <v>227</v>
      </c>
      <c r="B38" s="143"/>
      <c r="C38" s="145"/>
      <c r="D38" s="145"/>
      <c r="E38" s="143"/>
      <c r="F38" s="143"/>
    </row>
    <row r="39" spans="1:6" ht="15" customHeight="1">
      <c r="A39" s="143" t="s">
        <v>228</v>
      </c>
      <c r="B39" s="143"/>
      <c r="C39" s="144"/>
      <c r="D39" s="144"/>
      <c r="E39" s="143"/>
      <c r="F39" s="143"/>
    </row>
    <row r="40" spans="1:6" ht="15" customHeight="1">
      <c r="A40" s="143" t="s">
        <v>229</v>
      </c>
      <c r="B40" s="143"/>
      <c r="C40" s="68"/>
      <c r="D40" s="136"/>
      <c r="E40" s="53"/>
      <c r="F40" s="143"/>
    </row>
    <row r="41" spans="1:6" ht="15" customHeight="1">
      <c r="A41" s="143" t="s">
        <v>230</v>
      </c>
      <c r="B41" s="143"/>
      <c r="C41" s="139"/>
      <c r="D41" s="139"/>
      <c r="E41" s="140"/>
      <c r="F41" s="143"/>
    </row>
    <row r="42" spans="1:6" ht="15" customHeight="1">
      <c r="A42" s="143" t="s">
        <v>231</v>
      </c>
      <c r="B42" s="143"/>
      <c r="C42" s="139"/>
      <c r="D42" s="139"/>
      <c r="E42" s="140"/>
      <c r="F42" s="143"/>
    </row>
    <row r="43" spans="1:6" ht="15" customHeight="1">
      <c r="A43" s="143" t="s">
        <v>232</v>
      </c>
      <c r="B43" s="143"/>
      <c r="C43" s="144"/>
      <c r="D43" s="144"/>
      <c r="E43" s="143"/>
      <c r="F43" s="143"/>
    </row>
    <row r="44" spans="1:6" ht="15" customHeight="1">
      <c r="A44" s="143" t="s">
        <v>233</v>
      </c>
      <c r="B44" s="143"/>
      <c r="C44" s="139"/>
      <c r="D44" s="144"/>
      <c r="E44" s="143"/>
      <c r="F44" s="143"/>
    </row>
    <row r="45" spans="1:6" ht="15" customHeight="1">
      <c r="A45" s="143" t="s">
        <v>234</v>
      </c>
      <c r="B45" s="143"/>
      <c r="C45" s="139"/>
      <c r="D45" s="144"/>
      <c r="E45" s="143"/>
      <c r="F45" s="143"/>
    </row>
    <row r="46" spans="1:6" ht="15" customHeight="1">
      <c r="A46" s="143" t="s">
        <v>235</v>
      </c>
      <c r="B46" s="143"/>
      <c r="C46" s="144"/>
      <c r="D46" s="144"/>
      <c r="E46" s="143"/>
      <c r="F46" s="143"/>
    </row>
    <row r="47" spans="1:6" ht="15" customHeight="1">
      <c r="A47" s="143" t="s">
        <v>236</v>
      </c>
      <c r="B47" s="143"/>
      <c r="C47" s="145"/>
      <c r="D47" s="145"/>
      <c r="E47" s="143"/>
      <c r="F47" s="143"/>
    </row>
    <row r="48" spans="1:6" ht="15" customHeight="1">
      <c r="A48" s="143" t="s">
        <v>237</v>
      </c>
      <c r="B48" s="143"/>
      <c r="C48" s="139"/>
      <c r="D48" s="139"/>
      <c r="E48" s="140"/>
      <c r="F48" s="143"/>
    </row>
    <row r="49" spans="1:6" ht="15" customHeight="1">
      <c r="A49" s="143" t="s">
        <v>238</v>
      </c>
      <c r="B49" s="143"/>
      <c r="C49" s="136"/>
      <c r="D49" s="136"/>
      <c r="E49" s="53"/>
      <c r="F49" s="143"/>
    </row>
    <row r="50" spans="1:6" ht="15" customHeight="1">
      <c r="A50" s="143" t="s">
        <v>239</v>
      </c>
      <c r="B50" s="53"/>
      <c r="C50" s="136"/>
      <c r="D50" s="137"/>
      <c r="E50" s="53"/>
      <c r="F50" s="143"/>
    </row>
    <row r="51" spans="1:6" ht="15" customHeight="1">
      <c r="A51" s="143" t="s">
        <v>240</v>
      </c>
      <c r="B51" s="143"/>
      <c r="C51" s="144"/>
      <c r="D51" s="144"/>
      <c r="E51" s="143"/>
      <c r="F51" s="143"/>
    </row>
    <row r="52" spans="1:6" ht="15" customHeight="1">
      <c r="A52" s="143" t="s">
        <v>241</v>
      </c>
      <c r="B52" s="143"/>
      <c r="C52" s="136"/>
      <c r="D52" s="68"/>
      <c r="E52" s="53"/>
      <c r="F52" s="143"/>
    </row>
    <row r="53" spans="1:6" ht="15" customHeight="1">
      <c r="A53" s="143" t="s">
        <v>242</v>
      </c>
      <c r="B53" s="143"/>
      <c r="C53" s="139"/>
      <c r="D53" s="144"/>
      <c r="E53" s="143"/>
      <c r="F53" s="143"/>
    </row>
    <row r="54" spans="1:6" ht="15" customHeight="1">
      <c r="A54" s="143" t="s">
        <v>243</v>
      </c>
      <c r="B54" s="143"/>
      <c r="C54" s="139"/>
      <c r="D54" s="139"/>
      <c r="E54" s="140"/>
      <c r="F54" s="143"/>
    </row>
    <row r="55" spans="1:6" ht="15" customHeight="1">
      <c r="A55" s="143" t="s">
        <v>244</v>
      </c>
      <c r="B55" s="143"/>
      <c r="C55" s="139"/>
      <c r="D55" s="139"/>
      <c r="E55" s="140"/>
      <c r="F55" s="143"/>
    </row>
    <row r="56" spans="1:6" ht="15" customHeight="1">
      <c r="A56" s="143" t="s">
        <v>245</v>
      </c>
      <c r="B56" s="143"/>
      <c r="C56" s="137"/>
      <c r="D56" s="68"/>
      <c r="E56" s="53"/>
      <c r="F56" s="143"/>
    </row>
    <row r="57" spans="1:6" ht="15" customHeight="1">
      <c r="A57" s="143" t="s">
        <v>189</v>
      </c>
      <c r="B57" s="143"/>
      <c r="C57" s="139"/>
      <c r="D57" s="139"/>
      <c r="E57" s="140"/>
      <c r="F57" s="143"/>
    </row>
    <row r="58" spans="1:6" ht="15" customHeight="1">
      <c r="A58" s="143" t="s">
        <v>246</v>
      </c>
      <c r="B58" s="143"/>
      <c r="C58" s="144"/>
      <c r="D58" s="144"/>
      <c r="E58" s="143"/>
      <c r="F58" s="143"/>
    </row>
    <row r="59" spans="1:6" ht="15" customHeight="1">
      <c r="A59" s="143" t="s">
        <v>247</v>
      </c>
      <c r="B59" s="143"/>
      <c r="C59" s="68"/>
      <c r="D59" s="136"/>
      <c r="E59" s="53"/>
      <c r="F59" s="143"/>
    </row>
    <row r="60" spans="1:6" ht="15" customHeight="1">
      <c r="A60" s="143" t="s">
        <v>248</v>
      </c>
      <c r="B60" s="143"/>
      <c r="C60" s="136"/>
      <c r="D60" s="136"/>
      <c r="E60" s="53"/>
      <c r="F60" s="143"/>
    </row>
    <row r="61" spans="1:6" ht="15" customHeight="1">
      <c r="A61" s="143" t="s">
        <v>249</v>
      </c>
      <c r="B61" s="143"/>
      <c r="C61" s="136"/>
      <c r="D61" s="136"/>
      <c r="E61" s="53"/>
      <c r="F61" s="143"/>
    </row>
    <row r="62" spans="1:6" ht="15" customHeight="1">
      <c r="A62" s="143" t="s">
        <v>250</v>
      </c>
      <c r="B62" s="143"/>
      <c r="C62" s="144"/>
      <c r="D62" s="139"/>
      <c r="E62" s="143"/>
      <c r="F62" s="143"/>
    </row>
    <row r="63" spans="1:6" ht="15" customHeight="1">
      <c r="A63" s="143" t="s">
        <v>251</v>
      </c>
      <c r="B63" s="143"/>
      <c r="C63" s="139"/>
      <c r="D63" s="144"/>
      <c r="E63" s="143"/>
      <c r="F63" s="143"/>
    </row>
    <row r="64" spans="1:6" ht="15" customHeight="1">
      <c r="A64" s="143" t="s">
        <v>179</v>
      </c>
      <c r="B64" s="143"/>
      <c r="C64" s="144"/>
      <c r="D64" s="139"/>
      <c r="E64" s="143"/>
      <c r="F64" s="143"/>
    </row>
    <row r="65" spans="1:6" ht="15" customHeight="1">
      <c r="A65" s="143" t="s">
        <v>252</v>
      </c>
      <c r="B65" s="143"/>
      <c r="C65" s="141"/>
      <c r="D65" s="139"/>
      <c r="E65" s="143"/>
      <c r="F65" s="143"/>
    </row>
    <row r="66" spans="1:6" ht="15" customHeight="1">
      <c r="A66" s="143" t="s">
        <v>178</v>
      </c>
      <c r="B66" s="143"/>
      <c r="C66" s="139"/>
      <c r="D66" s="139"/>
      <c r="E66" s="140"/>
      <c r="F66" s="143"/>
    </row>
    <row r="67" spans="1:6" ht="15" customHeight="1">
      <c r="A67" s="143" t="s">
        <v>170</v>
      </c>
      <c r="B67" s="143"/>
      <c r="C67" s="139"/>
      <c r="D67" s="139"/>
      <c r="E67" s="140"/>
      <c r="F67" s="143"/>
    </row>
    <row r="68" spans="1:6" ht="15" customHeight="1">
      <c r="A68" s="143" t="s">
        <v>171</v>
      </c>
      <c r="B68" s="143"/>
      <c r="C68" s="144"/>
      <c r="D68" s="139"/>
      <c r="E68" s="143"/>
      <c r="F68" s="143"/>
    </row>
    <row r="69" spans="1:6" ht="15" customHeight="1">
      <c r="A69" s="143" t="s">
        <v>183</v>
      </c>
      <c r="B69" s="143"/>
      <c r="C69" s="136"/>
      <c r="D69" s="136"/>
      <c r="E69" s="53"/>
      <c r="F69" s="143"/>
    </row>
    <row r="70" spans="1:6" ht="15" customHeight="1">
      <c r="A70" s="143" t="s">
        <v>253</v>
      </c>
      <c r="B70" s="143"/>
      <c r="C70" s="144"/>
      <c r="D70" s="139"/>
      <c r="E70" s="143"/>
      <c r="F70" s="143"/>
    </row>
    <row r="71" spans="1:6" ht="15" customHeight="1">
      <c r="A71" s="143" t="s">
        <v>172</v>
      </c>
      <c r="B71" s="143"/>
      <c r="C71" s="144"/>
      <c r="D71" s="139"/>
      <c r="E71" s="143"/>
      <c r="F71" s="143"/>
    </row>
    <row r="72" spans="1:6" ht="15" customHeight="1">
      <c r="A72" s="143" t="s">
        <v>184</v>
      </c>
      <c r="B72" s="143"/>
      <c r="C72" s="137"/>
      <c r="D72" s="145"/>
      <c r="E72" s="53"/>
      <c r="F72" s="143"/>
    </row>
    <row r="73" spans="1:6" ht="15" customHeight="1">
      <c r="A73" s="143" t="s">
        <v>254</v>
      </c>
      <c r="B73" s="143"/>
      <c r="C73" s="139"/>
      <c r="D73" s="139"/>
      <c r="E73" s="140"/>
      <c r="F73" s="143"/>
    </row>
    <row r="74" spans="1:6" ht="15" customHeight="1">
      <c r="A74" s="143" t="s">
        <v>186</v>
      </c>
      <c r="B74" s="143"/>
      <c r="C74" s="144"/>
      <c r="D74" s="145"/>
      <c r="E74" s="143"/>
      <c r="F74" s="143"/>
    </row>
    <row r="75" spans="1:6" ht="15" customHeight="1">
      <c r="A75" s="143" t="s">
        <v>255</v>
      </c>
      <c r="B75" s="143"/>
      <c r="C75" s="139"/>
      <c r="D75" s="139"/>
      <c r="E75" s="140"/>
      <c r="F75" s="143"/>
    </row>
    <row r="76" spans="1:6" ht="15" customHeight="1">
      <c r="A76" s="143" t="s">
        <v>173</v>
      </c>
      <c r="B76" s="143"/>
      <c r="C76" s="136"/>
      <c r="D76" s="68"/>
      <c r="E76" s="53"/>
      <c r="F76" s="143"/>
    </row>
    <row r="77" spans="1:6" ht="15" customHeight="1">
      <c r="A77" s="143" t="s">
        <v>256</v>
      </c>
      <c r="B77" s="143"/>
      <c r="C77" s="144"/>
      <c r="D77" s="144"/>
      <c r="E77" s="143"/>
      <c r="F77" s="143"/>
    </row>
    <row r="78" spans="1:6" ht="15" customHeight="1">
      <c r="A78" s="143" t="s">
        <v>257</v>
      </c>
      <c r="B78" s="143"/>
      <c r="C78" s="144"/>
      <c r="D78" s="139"/>
      <c r="E78" s="143"/>
      <c r="F78" s="143"/>
    </row>
    <row r="79" spans="1:6" ht="15" customHeight="1">
      <c r="A79" s="143" t="s">
        <v>175</v>
      </c>
      <c r="B79" s="143"/>
      <c r="C79" s="136"/>
      <c r="D79" s="136"/>
      <c r="E79" s="53"/>
      <c r="F79" s="143"/>
    </row>
    <row r="80" spans="1:6" ht="15" customHeight="1">
      <c r="A80" s="143" t="s">
        <v>191</v>
      </c>
      <c r="B80" s="143"/>
      <c r="C80" s="144"/>
      <c r="D80" s="144"/>
      <c r="E80" s="143"/>
      <c r="F80" s="143"/>
    </row>
    <row r="81" spans="1:6" ht="15" customHeight="1">
      <c r="A81" s="143" t="s">
        <v>258</v>
      </c>
      <c r="B81" s="143"/>
      <c r="C81" s="144"/>
      <c r="D81" s="139"/>
      <c r="E81" s="143"/>
      <c r="F81" s="143"/>
    </row>
    <row r="82" spans="1:6" ht="15" customHeight="1">
      <c r="A82" s="143" t="s">
        <v>177</v>
      </c>
      <c r="B82" s="143"/>
      <c r="C82" s="139"/>
      <c r="D82" s="144"/>
      <c r="E82" s="143"/>
      <c r="F82" s="143"/>
    </row>
    <row r="83" spans="1:6" ht="15" customHeight="1">
      <c r="A83" s="143" t="s">
        <v>176</v>
      </c>
      <c r="B83" s="143"/>
      <c r="C83" s="144"/>
      <c r="D83" s="139"/>
      <c r="E83" s="143"/>
      <c r="F83" s="143"/>
    </row>
    <row r="84" spans="1:6" ht="15" customHeight="1">
      <c r="A84" s="143" t="s">
        <v>194</v>
      </c>
      <c r="B84" s="143"/>
      <c r="C84" s="136"/>
      <c r="D84" s="139"/>
      <c r="E84" s="53"/>
      <c r="F84" s="143"/>
    </row>
    <row r="85" spans="1:6" ht="15" customHeight="1">
      <c r="A85" s="143" t="s">
        <v>182</v>
      </c>
      <c r="B85" s="143"/>
      <c r="C85" s="144"/>
      <c r="D85" s="144"/>
      <c r="E85" s="143"/>
      <c r="F85" s="143"/>
    </row>
    <row r="86" spans="1:6" ht="15" customHeight="1">
      <c r="A86" s="143" t="s">
        <v>185</v>
      </c>
      <c r="B86" s="143"/>
      <c r="C86" s="136"/>
      <c r="D86" s="144"/>
      <c r="E86" s="53"/>
      <c r="F86" s="143"/>
    </row>
    <row r="87" spans="1:6" ht="15" customHeight="1">
      <c r="A87" s="143" t="s">
        <v>192</v>
      </c>
      <c r="B87" s="143"/>
      <c r="C87" s="136"/>
      <c r="D87" s="139"/>
      <c r="E87" s="53"/>
      <c r="F87" s="143"/>
    </row>
    <row r="88" spans="1:6" ht="15" customHeight="1">
      <c r="A88" s="143" t="s">
        <v>180</v>
      </c>
      <c r="B88" s="143"/>
      <c r="C88" s="144"/>
      <c r="D88" s="144"/>
      <c r="E88" s="143"/>
      <c r="F88" s="143"/>
    </row>
    <row r="89" spans="1:6" ht="15" customHeight="1">
      <c r="A89" s="143" t="s">
        <v>200</v>
      </c>
      <c r="B89" s="143"/>
      <c r="C89" s="144"/>
      <c r="D89" s="144"/>
      <c r="E89" s="143"/>
      <c r="F89" s="143"/>
    </row>
    <row r="90" spans="1:6" ht="15" customHeight="1">
      <c r="A90" s="143" t="s">
        <v>193</v>
      </c>
      <c r="B90" s="143"/>
      <c r="C90" s="144"/>
      <c r="D90" s="144"/>
      <c r="E90" s="143"/>
      <c r="F90" s="143"/>
    </row>
    <row r="91" spans="1:6" ht="15" customHeight="1">
      <c r="A91" s="143" t="s">
        <v>199</v>
      </c>
      <c r="B91" s="143"/>
      <c r="C91" s="136"/>
      <c r="D91" s="136"/>
      <c r="E91" s="53"/>
      <c r="F91" s="143"/>
    </row>
    <row r="92" spans="1:6" ht="15" customHeight="1">
      <c r="A92" s="143" t="s">
        <v>197</v>
      </c>
      <c r="B92" s="143"/>
      <c r="C92" s="144"/>
      <c r="D92" s="144"/>
      <c r="E92" s="143"/>
      <c r="F92" s="143"/>
    </row>
    <row r="93" spans="1:6" ht="15" customHeight="1">
      <c r="A93" s="143" t="s">
        <v>259</v>
      </c>
      <c r="B93" s="143"/>
      <c r="C93" s="136"/>
      <c r="D93" s="68"/>
      <c r="E93" s="53"/>
      <c r="F93" s="143"/>
    </row>
    <row r="94" spans="1:6" ht="15" customHeight="1">
      <c r="A94" s="143" t="s">
        <v>260</v>
      </c>
      <c r="B94" s="143"/>
      <c r="C94" s="136"/>
      <c r="D94" s="136"/>
      <c r="E94" s="53"/>
      <c r="F94" s="143"/>
    </row>
    <row r="95" spans="1:6" ht="15" customHeight="1">
      <c r="A95" s="143" t="s">
        <v>261</v>
      </c>
      <c r="B95" s="143"/>
      <c r="C95" s="136"/>
      <c r="D95" s="136"/>
      <c r="E95" s="53"/>
      <c r="F95" s="143"/>
    </row>
    <row r="96" spans="1:6" ht="15" customHeight="1">
      <c r="A96" s="143" t="s">
        <v>174</v>
      </c>
      <c r="B96" s="143"/>
      <c r="C96" s="145"/>
      <c r="D96" s="145"/>
      <c r="E96" s="143"/>
      <c r="F96" s="143"/>
    </row>
    <row r="97" spans="1:6" ht="15" customHeight="1">
      <c r="A97" s="143" t="s">
        <v>262</v>
      </c>
      <c r="B97" s="143"/>
      <c r="C97" s="144"/>
      <c r="D97" s="139"/>
      <c r="E97" s="143"/>
      <c r="F97" s="143"/>
    </row>
    <row r="98" spans="1:6" ht="15" customHeight="1">
      <c r="A98" s="143" t="s">
        <v>190</v>
      </c>
      <c r="B98" s="143"/>
      <c r="C98" s="144"/>
      <c r="D98" s="144"/>
      <c r="E98" s="143"/>
      <c r="F98" s="143"/>
    </row>
    <row r="99" spans="1:6" ht="15" customHeight="1">
      <c r="A99" s="143" t="s">
        <v>263</v>
      </c>
      <c r="B99" s="143"/>
      <c r="C99" s="145"/>
      <c r="D99" s="145"/>
      <c r="E99" s="143"/>
      <c r="F99" s="143"/>
    </row>
    <row r="100" spans="1:6" ht="15" customHeight="1">
      <c r="A100" s="143" t="s">
        <v>187</v>
      </c>
      <c r="B100" s="143"/>
      <c r="C100" s="144"/>
      <c r="D100" s="139"/>
      <c r="E100" s="143"/>
      <c r="F100" s="143"/>
    </row>
    <row r="101" spans="1:6" ht="15" customHeight="1">
      <c r="A101" s="143" t="s">
        <v>264</v>
      </c>
      <c r="B101" s="143"/>
      <c r="C101" s="136"/>
      <c r="D101" s="139"/>
      <c r="E101" s="53"/>
      <c r="F101" s="143"/>
    </row>
    <row r="102" spans="1:6" ht="15" customHeight="1">
      <c r="A102" s="143" t="s">
        <v>198</v>
      </c>
      <c r="B102" s="143"/>
      <c r="C102" s="136"/>
      <c r="D102" s="139"/>
      <c r="E102" s="53"/>
      <c r="F102" s="143"/>
    </row>
    <row r="103" spans="1:6" ht="15" customHeight="1">
      <c r="A103" s="143" t="s">
        <v>265</v>
      </c>
      <c r="B103" s="143"/>
      <c r="C103" s="136"/>
      <c r="D103" s="139"/>
      <c r="E103" s="53"/>
      <c r="F103" s="143"/>
    </row>
    <row r="104" spans="1:6" ht="15" customHeight="1">
      <c r="A104" s="143" t="s">
        <v>181</v>
      </c>
      <c r="B104" s="143"/>
      <c r="C104" s="145"/>
      <c r="D104" s="145"/>
      <c r="E104" s="143"/>
      <c r="F104" s="143"/>
    </row>
    <row r="105" spans="1:6" ht="15" customHeight="1">
      <c r="A105" s="143" t="s">
        <v>266</v>
      </c>
      <c r="B105" s="53"/>
      <c r="C105" s="136"/>
      <c r="D105" s="136"/>
      <c r="E105" s="53"/>
      <c r="F105" s="143"/>
    </row>
    <row r="106" spans="1:6" ht="15" customHeight="1">
      <c r="A106" s="143" t="s">
        <v>195</v>
      </c>
      <c r="B106" s="143"/>
      <c r="C106" s="136"/>
      <c r="D106" s="136"/>
      <c r="E106" s="53"/>
      <c r="F106" s="143"/>
    </row>
    <row r="107" spans="1:6" ht="15" customHeight="1">
      <c r="A107" s="143"/>
      <c r="B107" s="143"/>
      <c r="C107" s="139"/>
      <c r="D107" s="144"/>
      <c r="E107" s="143"/>
      <c r="F107" s="143"/>
    </row>
    <row r="108" spans="1:6" ht="15" customHeight="1">
      <c r="A108" s="53"/>
      <c r="B108" s="143"/>
      <c r="C108" s="144"/>
      <c r="D108" s="139"/>
      <c r="E108" s="143"/>
      <c r="F108" s="143"/>
    </row>
  </sheetData>
  <sheetProtection/>
  <printOptions/>
  <pageMargins left="0.45" right="0.22" top="0.44" bottom="0.63" header="0.17" footer="0.24"/>
  <pageSetup horizontalDpi="300" verticalDpi="300" orientation="portrait" paperSize="9" r:id="rId1"/>
  <headerFooter alignWithMargins="0">
    <oddFooter>&amp;L&amp;F&amp;C&amp;"Arial CE,Tučná kurzíva"&amp;9&amp;A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78"/>
  <sheetViews>
    <sheetView zoomScalePageLayoutView="0" workbookViewId="0" topLeftCell="A1">
      <selection activeCell="A1" sqref="A1:C16384"/>
    </sheetView>
  </sheetViews>
  <sheetFormatPr defaultColWidth="9.00390625" defaultRowHeight="12.75"/>
  <cols>
    <col min="1" max="1" width="13.125" style="0" customWidth="1"/>
    <col min="2" max="2" width="31.125" style="0" customWidth="1"/>
  </cols>
  <sheetData>
    <row r="2" spans="1:2" ht="21.75" customHeight="1">
      <c r="A2" s="54"/>
      <c r="B2" s="55"/>
    </row>
    <row r="3" spans="1:2" ht="21.75" customHeight="1">
      <c r="A3" s="54"/>
      <c r="B3" s="55"/>
    </row>
    <row r="4" spans="1:2" ht="21.75" customHeight="1">
      <c r="A4" s="54"/>
      <c r="B4" s="55"/>
    </row>
    <row r="5" spans="1:2" ht="21.75" customHeight="1">
      <c r="A5" s="54"/>
      <c r="B5" s="56"/>
    </row>
    <row r="6" spans="1:2" ht="21.75" customHeight="1">
      <c r="A6" s="54"/>
      <c r="B6" s="57"/>
    </row>
    <row r="7" spans="1:2" ht="21.75" customHeight="1">
      <c r="A7" s="58"/>
      <c r="B7" s="58"/>
    </row>
    <row r="8" spans="1:2" ht="21.75" customHeight="1">
      <c r="A8" s="58"/>
      <c r="B8" s="58"/>
    </row>
    <row r="9" spans="1:2" ht="21.75" customHeight="1">
      <c r="A9" s="58"/>
      <c r="B9" s="58"/>
    </row>
    <row r="10" spans="1:2" ht="21.75" customHeight="1">
      <c r="A10" s="54"/>
      <c r="B10" s="55"/>
    </row>
    <row r="11" spans="1:2" ht="21.75" customHeight="1">
      <c r="A11" s="54"/>
      <c r="B11" s="57"/>
    </row>
    <row r="12" spans="1:2" ht="21.75" customHeight="1">
      <c r="A12" s="58"/>
      <c r="B12" s="58"/>
    </row>
    <row r="13" spans="1:2" ht="21.75" customHeight="1">
      <c r="A13" s="54"/>
      <c r="B13" s="55"/>
    </row>
    <row r="14" spans="1:2" ht="21.75" customHeight="1">
      <c r="A14" s="54"/>
      <c r="B14" s="59"/>
    </row>
    <row r="15" spans="1:2" ht="21.75" customHeight="1">
      <c r="A15" s="54"/>
      <c r="B15" s="58"/>
    </row>
    <row r="16" spans="1:2" ht="21.75" customHeight="1">
      <c r="A16" s="54"/>
      <c r="B16" s="57"/>
    </row>
    <row r="17" spans="1:2" ht="21.75" customHeight="1">
      <c r="A17" s="54"/>
      <c r="B17" s="57"/>
    </row>
    <row r="18" spans="1:2" ht="21.75" customHeight="1">
      <c r="A18" s="54"/>
      <c r="B18" s="54"/>
    </row>
    <row r="19" spans="1:2" ht="21.75" customHeight="1">
      <c r="A19" s="58"/>
      <c r="B19" s="57"/>
    </row>
    <row r="20" spans="1:2" ht="21.75" customHeight="1">
      <c r="A20" s="54"/>
      <c r="B20" s="55"/>
    </row>
    <row r="21" spans="1:2" ht="21.75" customHeight="1">
      <c r="A21" s="54"/>
      <c r="B21" s="55"/>
    </row>
    <row r="22" spans="1:2" ht="21.75" customHeight="1">
      <c r="A22" s="54"/>
      <c r="B22" s="55"/>
    </row>
    <row r="23" spans="1:2" ht="21.75" customHeight="1">
      <c r="A23" s="54"/>
      <c r="B23" s="58"/>
    </row>
    <row r="24" spans="1:2" ht="21.75" customHeight="1">
      <c r="A24" s="54"/>
      <c r="B24" s="56"/>
    </row>
    <row r="25" spans="1:2" ht="21.75" customHeight="1">
      <c r="A25" s="58"/>
      <c r="B25" s="57"/>
    </row>
    <row r="26" spans="1:2" ht="21.75" customHeight="1">
      <c r="A26" s="54"/>
      <c r="B26" s="55"/>
    </row>
    <row r="27" spans="1:2" ht="21.75" customHeight="1">
      <c r="A27" s="54"/>
      <c r="B27" s="58"/>
    </row>
    <row r="28" spans="1:2" ht="21.75" customHeight="1">
      <c r="A28" s="54"/>
      <c r="B28" s="57"/>
    </row>
    <row r="29" spans="1:2" ht="21.75" customHeight="1">
      <c r="A29" s="58"/>
      <c r="B29" s="58"/>
    </row>
    <row r="30" spans="1:2" ht="21.75" customHeight="1">
      <c r="A30" s="54"/>
      <c r="B30" s="57"/>
    </row>
    <row r="31" spans="1:2" ht="21.75" customHeight="1">
      <c r="A31" s="58"/>
      <c r="B31" s="58"/>
    </row>
    <row r="32" spans="1:2" ht="21.75" customHeight="1">
      <c r="A32" s="58"/>
      <c r="B32" s="57"/>
    </row>
    <row r="33" spans="1:2" ht="21.75" customHeight="1">
      <c r="A33" s="54"/>
      <c r="B33" s="55"/>
    </row>
    <row r="34" spans="1:2" ht="21.75" customHeight="1">
      <c r="A34" s="58"/>
      <c r="B34" s="58"/>
    </row>
    <row r="35" spans="1:2" ht="21.75" customHeight="1">
      <c r="A35" s="58"/>
      <c r="B35" s="57"/>
    </row>
    <row r="36" spans="1:2" ht="21.75" customHeight="1">
      <c r="A36" s="58"/>
      <c r="B36" s="58"/>
    </row>
    <row r="37" spans="1:2" ht="21.75" customHeight="1">
      <c r="A37" s="58"/>
      <c r="B37" s="58"/>
    </row>
    <row r="38" spans="1:2" ht="21.75" customHeight="1">
      <c r="A38" s="58"/>
      <c r="B38" s="58"/>
    </row>
    <row r="39" spans="1:2" ht="21.75" customHeight="1">
      <c r="A39" s="58"/>
      <c r="B39" s="57"/>
    </row>
    <row r="40" spans="1:2" ht="21.75" customHeight="1">
      <c r="A40" s="58"/>
      <c r="B40" s="58"/>
    </row>
    <row r="41" spans="1:2" ht="21.75" customHeight="1">
      <c r="A41" s="58"/>
      <c r="B41" s="58"/>
    </row>
    <row r="42" spans="1:2" ht="21.75" customHeight="1">
      <c r="A42" s="58"/>
      <c r="B42" s="58"/>
    </row>
    <row r="43" spans="1:2" ht="21.75" customHeight="1">
      <c r="A43" s="58"/>
      <c r="B43" s="57"/>
    </row>
    <row r="44" spans="1:2" ht="21.75" customHeight="1">
      <c r="A44" s="54"/>
      <c r="B44" s="58"/>
    </row>
    <row r="45" spans="1:2" ht="21.75" customHeight="1">
      <c r="A45" s="58"/>
      <c r="B45" s="58"/>
    </row>
    <row r="46" spans="1:2" ht="21.75" customHeight="1">
      <c r="A46" s="58"/>
      <c r="B46" s="58"/>
    </row>
    <row r="47" spans="1:2" ht="21.75" customHeight="1">
      <c r="A47" s="58"/>
      <c r="B47" s="57"/>
    </row>
    <row r="48" spans="1:2" ht="21.75" customHeight="1">
      <c r="A48" s="54"/>
      <c r="B48" s="55"/>
    </row>
    <row r="49" spans="1:2" ht="21.75" customHeight="1">
      <c r="A49" s="54"/>
      <c r="B49" s="55"/>
    </row>
    <row r="50" spans="1:2" ht="21.75" customHeight="1">
      <c r="A50" s="58"/>
      <c r="B50" s="58"/>
    </row>
    <row r="51" spans="1:2" ht="21.75" customHeight="1">
      <c r="A51" s="58"/>
      <c r="B51" s="58"/>
    </row>
    <row r="52" spans="1:2" ht="21.75" customHeight="1">
      <c r="A52" s="58"/>
      <c r="B52" s="58"/>
    </row>
    <row r="53" spans="1:2" ht="21.75" customHeight="1">
      <c r="A53" s="54"/>
      <c r="B53" s="55"/>
    </row>
    <row r="54" spans="1:2" ht="21.75" customHeight="1">
      <c r="A54" s="54"/>
      <c r="B54" s="57"/>
    </row>
    <row r="55" spans="1:2" ht="21.75" customHeight="1">
      <c r="A55" s="58"/>
      <c r="B55" s="58"/>
    </row>
    <row r="56" spans="1:2" ht="21.75" customHeight="1">
      <c r="A56" s="54"/>
      <c r="B56" s="57"/>
    </row>
    <row r="57" spans="1:2" ht="21.75" customHeight="1">
      <c r="A57" s="58"/>
      <c r="B57" s="58"/>
    </row>
    <row r="58" spans="1:2" ht="21.75" customHeight="1">
      <c r="A58" s="58"/>
      <c r="B58" s="58"/>
    </row>
    <row r="59" spans="1:2" ht="21.75" customHeight="1">
      <c r="A59" s="58"/>
      <c r="B59" s="58"/>
    </row>
    <row r="60" spans="1:2" ht="21.75" customHeight="1">
      <c r="A60" s="58"/>
      <c r="B60" s="57"/>
    </row>
    <row r="61" spans="1:2" ht="21.75" customHeight="1">
      <c r="A61" s="58"/>
      <c r="B61" s="57"/>
    </row>
    <row r="62" spans="1:2" ht="21.75" customHeight="1">
      <c r="A62" s="58"/>
      <c r="B62" s="58"/>
    </row>
    <row r="63" spans="1:2" ht="21.75" customHeight="1">
      <c r="A63" s="54"/>
      <c r="B63" s="55"/>
    </row>
    <row r="64" spans="1:2" ht="21.75" customHeight="1">
      <c r="A64" s="58"/>
      <c r="B64" s="58"/>
    </row>
    <row r="65" spans="1:2" ht="21.75" customHeight="1">
      <c r="A65" s="58"/>
      <c r="B65" s="58"/>
    </row>
    <row r="66" spans="1:2" ht="21.75" customHeight="1">
      <c r="A66" s="58"/>
      <c r="B66" s="58"/>
    </row>
    <row r="67" spans="1:2" ht="21.75" customHeight="1">
      <c r="A67" s="58"/>
      <c r="B67" s="58"/>
    </row>
    <row r="68" spans="1:2" ht="21.75" customHeight="1">
      <c r="A68" s="58"/>
      <c r="B68" s="57"/>
    </row>
    <row r="69" spans="1:2" ht="21.75" customHeight="1">
      <c r="A69" s="54"/>
      <c r="B69" s="57"/>
    </row>
    <row r="70" spans="1:2" ht="21.75" customHeight="1">
      <c r="A70" s="58"/>
      <c r="B70" s="57"/>
    </row>
    <row r="71" spans="1:2" ht="21.75" customHeight="1">
      <c r="A71" s="58"/>
      <c r="B71" s="57"/>
    </row>
    <row r="72" spans="1:2" ht="21.75" customHeight="1">
      <c r="A72" s="58"/>
      <c r="B72" s="58"/>
    </row>
    <row r="73" spans="1:2" ht="21.75" customHeight="1">
      <c r="A73" s="58"/>
      <c r="B73" s="58"/>
    </row>
    <row r="74" spans="1:2" ht="21.75" customHeight="1">
      <c r="A74" s="58"/>
      <c r="B74" s="58"/>
    </row>
    <row r="75" spans="1:2" ht="21.75" customHeight="1">
      <c r="A75" s="58"/>
      <c r="B75" s="57"/>
    </row>
    <row r="76" spans="1:2" ht="21.75" customHeight="1">
      <c r="A76" s="58"/>
      <c r="B76" s="58"/>
    </row>
    <row r="77" spans="1:2" ht="21.75" customHeight="1">
      <c r="A77" s="58"/>
      <c r="B77" s="58"/>
    </row>
    <row r="78" spans="1:2" ht="21.75" customHeight="1">
      <c r="A78" s="58"/>
      <c r="B78" s="58"/>
    </row>
  </sheetData>
  <sheetProtection/>
  <printOptions/>
  <pageMargins left="0.787401575" right="0.787401575" top="0.63" bottom="0.68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">
      <selection activeCell="C18" sqref="C18"/>
    </sheetView>
  </sheetViews>
  <sheetFormatPr defaultColWidth="9.00390625" defaultRowHeight="12.75"/>
  <cols>
    <col min="1" max="1" width="6.00390625" style="0" customWidth="1"/>
    <col min="2" max="2" width="10.00390625" style="0" customWidth="1"/>
    <col min="3" max="3" width="30.25390625" style="0" customWidth="1"/>
    <col min="4" max="4" width="25.75390625" style="0" customWidth="1"/>
  </cols>
  <sheetData>
    <row r="1" spans="3:6" ht="21.75">
      <c r="C1" s="1" t="s">
        <v>59</v>
      </c>
      <c r="F1" s="2"/>
    </row>
    <row r="2" spans="3:6" ht="21.75">
      <c r="C2" s="1" t="s">
        <v>7</v>
      </c>
      <c r="F2" s="2"/>
    </row>
    <row r="3" ht="6.75" customHeight="1">
      <c r="F3" s="2"/>
    </row>
    <row r="4" spans="3:6" ht="17.25" customHeight="1">
      <c r="C4" s="281" t="s">
        <v>54</v>
      </c>
      <c r="D4" s="282"/>
      <c r="E4" s="13"/>
      <c r="F4" s="2"/>
    </row>
    <row r="5" ht="12.75">
      <c r="F5" s="2"/>
    </row>
    <row r="6" spans="1:6" ht="15">
      <c r="A6" s="5" t="s">
        <v>0</v>
      </c>
      <c r="B6" s="6"/>
      <c r="C6" s="7" t="str">
        <f>'Hlavička závodu 2016'!C6</f>
        <v>     7.8.2016</v>
      </c>
      <c r="D6" s="8" t="s">
        <v>10</v>
      </c>
      <c r="E6" s="8"/>
      <c r="F6" s="30"/>
    </row>
    <row r="7" spans="1:6" ht="15">
      <c r="A7" s="9" t="s">
        <v>1</v>
      </c>
      <c r="B7" s="3"/>
      <c r="C7" s="3" t="s">
        <v>33</v>
      </c>
      <c r="D7" s="3" t="s">
        <v>12</v>
      </c>
      <c r="E7" s="3"/>
      <c r="F7" s="31"/>
    </row>
    <row r="8" spans="1:6" ht="15">
      <c r="A8" s="10"/>
      <c r="B8" s="3"/>
      <c r="C8" s="3" t="s">
        <v>31</v>
      </c>
      <c r="D8" s="3" t="s">
        <v>30</v>
      </c>
      <c r="E8" s="3"/>
      <c r="F8" s="31"/>
    </row>
    <row r="9" spans="1:6" ht="15">
      <c r="A9" s="10"/>
      <c r="B9" s="3"/>
      <c r="C9" s="3" t="s">
        <v>34</v>
      </c>
      <c r="D9" s="3" t="s">
        <v>60</v>
      </c>
      <c r="E9" s="3"/>
      <c r="F9" s="31"/>
    </row>
    <row r="10" spans="1:6" ht="15">
      <c r="A10" s="10"/>
      <c r="B10" s="3"/>
      <c r="C10" s="3" t="s">
        <v>35</v>
      </c>
      <c r="D10" s="3"/>
      <c r="E10" s="3"/>
      <c r="F10" s="31"/>
    </row>
    <row r="11" spans="1:6" ht="15">
      <c r="A11" s="10"/>
      <c r="B11" s="3"/>
      <c r="C11" s="3" t="s">
        <v>32</v>
      </c>
      <c r="D11" s="3"/>
      <c r="E11" s="3"/>
      <c r="F11" s="31"/>
    </row>
    <row r="12" spans="1:6" ht="16.5" customHeight="1">
      <c r="A12" s="10"/>
      <c r="B12" s="3"/>
      <c r="C12" s="3" t="s">
        <v>36</v>
      </c>
      <c r="D12" s="3"/>
      <c r="E12" s="3"/>
      <c r="F12" s="31"/>
    </row>
    <row r="13" spans="1:6" ht="15">
      <c r="A13" s="10"/>
      <c r="B13" s="3"/>
      <c r="C13" s="3"/>
      <c r="D13" s="3"/>
      <c r="E13" s="3"/>
      <c r="F13" s="31"/>
    </row>
    <row r="14" spans="1:6" ht="15">
      <c r="A14" s="9" t="s">
        <v>311</v>
      </c>
      <c r="B14" s="3"/>
      <c r="C14" s="3" t="str">
        <f>'Hlavička závodu 2016'!C22</f>
        <v>16,0 °C (8h 30min)</v>
      </c>
      <c r="D14" s="4" t="s">
        <v>11</v>
      </c>
      <c r="E14" s="4"/>
      <c r="F14" s="31"/>
    </row>
    <row r="15" spans="1:6" ht="15">
      <c r="A15" s="9"/>
      <c r="B15" s="3"/>
      <c r="C15" s="3" t="str">
        <f>'Hlavička závodu 2016'!C23</f>
        <v>23,3 °C (11h 15min)</v>
      </c>
      <c r="D15" s="4"/>
      <c r="E15" s="4"/>
      <c r="F15" s="31"/>
    </row>
    <row r="16" spans="1:6" ht="15">
      <c r="A16" s="9" t="s">
        <v>8</v>
      </c>
      <c r="B16" s="3"/>
      <c r="C16" s="3" t="s">
        <v>15</v>
      </c>
      <c r="D16" s="3"/>
      <c r="E16" s="3"/>
      <c r="F16" s="31"/>
    </row>
    <row r="17" spans="1:6" ht="12.75" customHeight="1">
      <c r="A17" s="11" t="s">
        <v>9</v>
      </c>
      <c r="B17" s="12"/>
      <c r="C17" s="12" t="str">
        <f>'Hlavička závodu 2016'!C24</f>
        <v>jasno, sucho</v>
      </c>
      <c r="D17" s="12"/>
      <c r="E17" s="12"/>
      <c r="F17" s="32"/>
    </row>
    <row r="18" spans="1:6" ht="12.75" customHeight="1">
      <c r="A18" s="4"/>
      <c r="B18" s="3"/>
      <c r="C18" s="3"/>
      <c r="D18" s="3"/>
      <c r="E18" s="3"/>
      <c r="F18" s="33"/>
    </row>
    <row r="19" spans="1:6" ht="12.75" customHeight="1">
      <c r="A19" s="4"/>
      <c r="B19" s="3"/>
      <c r="C19" s="3"/>
      <c r="D19" s="3"/>
      <c r="E19" s="3"/>
      <c r="F19" s="33"/>
    </row>
    <row r="20" spans="1:6" ht="12.75" customHeight="1">
      <c r="A20" s="4"/>
      <c r="B20" s="3"/>
      <c r="C20" s="3"/>
      <c r="D20" s="3"/>
      <c r="E20" s="3"/>
      <c r="F20" s="33"/>
    </row>
    <row r="21" spans="1:6" ht="12.75" customHeight="1">
      <c r="A21" s="4"/>
      <c r="B21" s="3"/>
      <c r="C21" s="3"/>
      <c r="D21" s="3"/>
      <c r="E21" s="3"/>
      <c r="F21" s="33"/>
    </row>
    <row r="22" spans="1:6" ht="12.75" customHeight="1">
      <c r="A22" s="4"/>
      <c r="B22" s="3"/>
      <c r="C22" s="3"/>
      <c r="D22" s="3"/>
      <c r="E22" s="3"/>
      <c r="F22" s="33"/>
    </row>
    <row r="23" spans="1:6" ht="20.25" customHeight="1">
      <c r="A23" s="280" t="s">
        <v>24</v>
      </c>
      <c r="B23" s="280"/>
      <c r="C23" s="280"/>
      <c r="D23" s="280"/>
      <c r="E23" s="280"/>
      <c r="F23" s="280"/>
    </row>
    <row r="24" ht="14.25" customHeight="1" thickBot="1"/>
    <row r="25" spans="1:6" ht="20.25" thickTop="1">
      <c r="A25" s="44"/>
      <c r="B25" s="35" t="s">
        <v>52</v>
      </c>
      <c r="C25" s="36"/>
      <c r="D25" s="37"/>
      <c r="E25" s="36" t="s">
        <v>25</v>
      </c>
      <c r="F25" s="23"/>
    </row>
    <row r="26" spans="1:6" ht="9" customHeight="1">
      <c r="A26" s="52"/>
      <c r="B26" s="38"/>
      <c r="C26" s="39"/>
      <c r="D26" s="13"/>
      <c r="E26" s="39"/>
      <c r="F26" s="25"/>
    </row>
    <row r="27" spans="1:6" ht="19.5">
      <c r="A27" s="44"/>
      <c r="B27" s="38" t="s">
        <v>27</v>
      </c>
      <c r="C27" s="39"/>
      <c r="D27" s="13"/>
      <c r="E27" s="39" t="s">
        <v>25</v>
      </c>
      <c r="F27" s="25"/>
    </row>
    <row r="28" spans="1:6" ht="9" customHeight="1">
      <c r="A28" s="52"/>
      <c r="B28" s="38"/>
      <c r="C28" s="39"/>
      <c r="D28" s="13"/>
      <c r="E28" s="39"/>
      <c r="F28" s="25"/>
    </row>
    <row r="29" spans="1:6" ht="19.5">
      <c r="A29" s="44"/>
      <c r="B29" s="38" t="s">
        <v>29</v>
      </c>
      <c r="C29" s="39"/>
      <c r="D29" s="13"/>
      <c r="E29" s="39" t="s">
        <v>26</v>
      </c>
      <c r="F29" s="25"/>
    </row>
    <row r="30" spans="1:6" ht="9" customHeight="1">
      <c r="A30" s="52"/>
      <c r="B30" s="38"/>
      <c r="C30" s="39"/>
      <c r="D30" s="13"/>
      <c r="E30" s="39"/>
      <c r="F30" s="25"/>
    </row>
    <row r="31" spans="1:6" ht="19.5">
      <c r="A31" s="44"/>
      <c r="B31" s="38" t="s">
        <v>62</v>
      </c>
      <c r="C31" s="39"/>
      <c r="D31" s="13"/>
      <c r="E31" s="39" t="s">
        <v>25</v>
      </c>
      <c r="F31" s="25"/>
    </row>
    <row r="32" spans="1:6" ht="9" customHeight="1">
      <c r="A32" s="52"/>
      <c r="B32" s="38"/>
      <c r="C32" s="39"/>
      <c r="D32" s="13"/>
      <c r="E32" s="39"/>
      <c r="F32" s="25"/>
    </row>
    <row r="33" spans="1:6" ht="19.5">
      <c r="A33" s="44"/>
      <c r="B33" s="38" t="s">
        <v>37</v>
      </c>
      <c r="C33" s="39"/>
      <c r="D33" s="13"/>
      <c r="E33" s="39" t="s">
        <v>25</v>
      </c>
      <c r="F33" s="25"/>
    </row>
    <row r="34" spans="1:6" ht="9" customHeight="1">
      <c r="A34" s="52"/>
      <c r="B34" s="38"/>
      <c r="C34" s="39"/>
      <c r="D34" s="13"/>
      <c r="E34" s="39"/>
      <c r="F34" s="25"/>
    </row>
    <row r="35" spans="1:6" ht="19.5">
      <c r="A35" s="44"/>
      <c r="B35" s="38" t="s">
        <v>61</v>
      </c>
      <c r="C35" s="39"/>
      <c r="D35" s="13"/>
      <c r="E35" s="39" t="s">
        <v>25</v>
      </c>
      <c r="F35" s="25"/>
    </row>
    <row r="36" spans="1:6" ht="9" customHeight="1">
      <c r="A36" s="52"/>
      <c r="B36" s="38"/>
      <c r="C36" s="39"/>
      <c r="D36" s="13"/>
      <c r="E36" s="39"/>
      <c r="F36" s="25"/>
    </row>
    <row r="37" spans="1:6" ht="19.5">
      <c r="A37" s="44"/>
      <c r="B37" s="38" t="s">
        <v>28</v>
      </c>
      <c r="C37" s="39"/>
      <c r="D37" s="13"/>
      <c r="E37" s="39" t="s">
        <v>25</v>
      </c>
      <c r="F37" s="25"/>
    </row>
    <row r="38" spans="1:6" ht="9" customHeight="1">
      <c r="A38" s="34"/>
      <c r="B38" s="38"/>
      <c r="C38" s="39"/>
      <c r="D38" s="13"/>
      <c r="E38" s="39"/>
      <c r="F38" s="25"/>
    </row>
    <row r="39" spans="2:6" ht="19.5">
      <c r="B39" s="38" t="s">
        <v>70</v>
      </c>
      <c r="C39" s="39"/>
      <c r="D39" s="13"/>
      <c r="E39" s="39" t="s">
        <v>25</v>
      </c>
      <c r="F39" s="25"/>
    </row>
    <row r="40" spans="2:6" ht="9" customHeight="1">
      <c r="B40" s="43"/>
      <c r="C40" s="13"/>
      <c r="D40" s="13"/>
      <c r="E40" s="13"/>
      <c r="F40" s="25"/>
    </row>
    <row r="41" spans="2:6" ht="19.5">
      <c r="B41" s="38" t="s">
        <v>63</v>
      </c>
      <c r="C41" s="13"/>
      <c r="D41" s="13"/>
      <c r="E41" s="39" t="s">
        <v>26</v>
      </c>
      <c r="F41" s="25"/>
    </row>
    <row r="42" spans="2:6" ht="9" customHeight="1">
      <c r="B42" s="43"/>
      <c r="C42" s="13"/>
      <c r="D42" s="13"/>
      <c r="E42" s="13"/>
      <c r="F42" s="25"/>
    </row>
    <row r="43" spans="2:6" ht="19.5">
      <c r="B43" s="38" t="s">
        <v>64</v>
      </c>
      <c r="C43" s="13"/>
      <c r="D43" s="13"/>
      <c r="E43" s="39" t="s">
        <v>25</v>
      </c>
      <c r="F43" s="25"/>
    </row>
    <row r="44" spans="2:6" ht="9" customHeight="1">
      <c r="B44" s="43"/>
      <c r="C44" s="13"/>
      <c r="D44" s="13"/>
      <c r="E44" s="13"/>
      <c r="F44" s="25"/>
    </row>
    <row r="45" spans="2:6" ht="19.5" customHeight="1">
      <c r="B45" s="38" t="s">
        <v>65</v>
      </c>
      <c r="C45" s="13"/>
      <c r="D45" s="13"/>
      <c r="E45" s="49" t="s">
        <v>66</v>
      </c>
      <c r="F45" s="25"/>
    </row>
    <row r="46" spans="2:6" ht="9" customHeight="1">
      <c r="B46" s="43"/>
      <c r="C46" s="13"/>
      <c r="D46" s="13"/>
      <c r="E46" s="13"/>
      <c r="F46" s="25"/>
    </row>
    <row r="47" spans="2:6" ht="19.5" customHeight="1">
      <c r="B47" s="50" t="s">
        <v>67</v>
      </c>
      <c r="C47" s="49"/>
      <c r="D47" s="49"/>
      <c r="E47" s="39" t="s">
        <v>26</v>
      </c>
      <c r="F47" s="51"/>
    </row>
    <row r="48" spans="2:6" ht="9" customHeight="1">
      <c r="B48" s="50"/>
      <c r="C48" s="49"/>
      <c r="D48" s="49"/>
      <c r="E48" s="49"/>
      <c r="F48" s="51"/>
    </row>
    <row r="49" spans="2:6" ht="19.5" customHeight="1">
      <c r="B49" s="50" t="s">
        <v>68</v>
      </c>
      <c r="C49" s="49"/>
      <c r="D49" s="49"/>
      <c r="E49" s="39" t="s">
        <v>25</v>
      </c>
      <c r="F49" s="51"/>
    </row>
    <row r="50" spans="2:6" ht="9" customHeight="1">
      <c r="B50" s="50"/>
      <c r="C50" s="49"/>
      <c r="D50" s="49"/>
      <c r="E50" s="49"/>
      <c r="F50" s="51"/>
    </row>
    <row r="51" spans="2:6" ht="19.5" customHeight="1">
      <c r="B51" s="50" t="s">
        <v>69</v>
      </c>
      <c r="C51" s="49"/>
      <c r="D51" s="49"/>
      <c r="E51" s="49"/>
      <c r="F51" s="51"/>
    </row>
    <row r="52" spans="2:6" ht="6" customHeight="1" thickBot="1">
      <c r="B52" s="40"/>
      <c r="C52" s="42"/>
      <c r="D52" s="42"/>
      <c r="E52" s="41"/>
      <c r="F52" s="29"/>
    </row>
    <row r="53" ht="13.5" thickTop="1"/>
  </sheetData>
  <sheetProtection/>
  <mergeCells count="2">
    <mergeCell ref="A23:F23"/>
    <mergeCell ref="C4:D4"/>
  </mergeCells>
  <printOptions/>
  <pageMargins left="0.59" right="0.4" top="0.65" bottom="0.46" header="0.26" footer="0.24"/>
  <pageSetup horizontalDpi="300" verticalDpi="300" orientation="portrait" paperSize="9" r:id="rId1"/>
  <headerFooter alignWithMargins="0">
    <oddFooter>&amp;C&amp;"Arial CE,Tučné"&amp;9&amp;A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2" sqref="A2:B2"/>
    </sheetView>
  </sheetViews>
  <sheetFormatPr defaultColWidth="29.125" defaultRowHeight="12.75"/>
  <cols>
    <col min="1" max="1" width="29.125" style="1" customWidth="1"/>
    <col min="2" max="2" width="24.25390625" style="1" customWidth="1"/>
    <col min="3" max="3" width="40.00390625" style="1" customWidth="1"/>
    <col min="4" max="16384" width="29.125" style="1" customWidth="1"/>
  </cols>
  <sheetData>
    <row r="1" spans="1:4" ht="21.75">
      <c r="A1" s="73" t="s">
        <v>111</v>
      </c>
      <c r="B1" s="74"/>
      <c r="C1" s="75" t="s">
        <v>112</v>
      </c>
      <c r="D1" s="86"/>
    </row>
    <row r="2" spans="1:6" ht="21.75">
      <c r="A2" s="283" t="s">
        <v>284</v>
      </c>
      <c r="B2" s="284"/>
      <c r="C2" s="76"/>
      <c r="D2" s="87"/>
      <c r="E2" s="71"/>
      <c r="F2" s="71"/>
    </row>
    <row r="3" spans="1:6" ht="21.75" customHeight="1">
      <c r="A3" s="77" t="s">
        <v>0</v>
      </c>
      <c r="B3" s="78" t="str">
        <f>'Hlavička závodu 2016'!C6</f>
        <v>     7.8.2016</v>
      </c>
      <c r="C3" s="79"/>
      <c r="D3" s="88"/>
      <c r="E3" s="72"/>
      <c r="F3" s="72"/>
    </row>
    <row r="4" spans="1:6" ht="21.75">
      <c r="A4" s="80"/>
      <c r="B4" s="81"/>
      <c r="C4" s="76"/>
      <c r="D4" s="87"/>
      <c r="E4" s="71"/>
      <c r="F4" s="71"/>
    </row>
    <row r="5" spans="1:6" ht="21.75">
      <c r="A5" s="80"/>
      <c r="B5" s="81"/>
      <c r="C5" s="85"/>
      <c r="D5" s="87"/>
      <c r="E5" s="71"/>
      <c r="F5" s="71"/>
    </row>
    <row r="6" spans="1:4" ht="21.75">
      <c r="A6" s="82"/>
      <c r="B6" s="83"/>
      <c r="C6" s="84"/>
      <c r="D6" s="81"/>
    </row>
    <row r="8" spans="1:3" ht="21.75">
      <c r="A8" s="73" t="s">
        <v>111</v>
      </c>
      <c r="B8" s="74"/>
      <c r="C8" s="75" t="s">
        <v>112</v>
      </c>
    </row>
    <row r="9" spans="1:3" ht="21.75">
      <c r="A9" s="283" t="str">
        <f>A2</f>
        <v>14.ročník  Černovírského krosu</v>
      </c>
      <c r="B9" s="284"/>
      <c r="C9" s="76"/>
    </row>
    <row r="10" spans="1:3" ht="21.75">
      <c r="A10" s="77" t="s">
        <v>0</v>
      </c>
      <c r="B10" s="78" t="str">
        <f>B3</f>
        <v>     7.8.2016</v>
      </c>
      <c r="C10" s="79"/>
    </row>
    <row r="11" spans="1:3" ht="21.75">
      <c r="A11" s="80"/>
      <c r="B11" s="81"/>
      <c r="C11" s="76"/>
    </row>
    <row r="12" spans="1:3" ht="21.75">
      <c r="A12" s="80"/>
      <c r="B12" s="81"/>
      <c r="C12" s="85"/>
    </row>
    <row r="13" spans="1:3" ht="21.75">
      <c r="A13" s="82"/>
      <c r="B13" s="83"/>
      <c r="C13" s="84"/>
    </row>
    <row r="15" spans="1:3" ht="21.75">
      <c r="A15" s="73" t="s">
        <v>111</v>
      </c>
      <c r="B15" s="74"/>
      <c r="C15" s="75" t="s">
        <v>112</v>
      </c>
    </row>
    <row r="16" spans="1:3" ht="21.75">
      <c r="A16" s="283" t="str">
        <f>A2</f>
        <v>14.ročník  Černovírského krosu</v>
      </c>
      <c r="B16" s="284"/>
      <c r="C16" s="76"/>
    </row>
    <row r="17" spans="1:3" ht="21.75">
      <c r="A17" s="77" t="s">
        <v>0</v>
      </c>
      <c r="B17" s="78" t="str">
        <f>B3</f>
        <v>     7.8.2016</v>
      </c>
      <c r="C17" s="79"/>
    </row>
    <row r="18" spans="1:3" ht="21.75">
      <c r="A18" s="80"/>
      <c r="B18" s="81"/>
      <c r="C18" s="76"/>
    </row>
    <row r="19" spans="1:3" ht="21.75">
      <c r="A19" s="80"/>
      <c r="B19" s="81"/>
      <c r="C19" s="85"/>
    </row>
    <row r="20" spans="1:3" ht="21.75">
      <c r="A20" s="82"/>
      <c r="B20" s="83"/>
      <c r="C20" s="84"/>
    </row>
    <row r="22" spans="1:3" ht="21.75">
      <c r="A22" s="73" t="s">
        <v>111</v>
      </c>
      <c r="B22" s="74"/>
      <c r="C22" s="75" t="s">
        <v>112</v>
      </c>
    </row>
    <row r="23" spans="1:3" ht="21.75">
      <c r="A23" s="283" t="str">
        <f>A2</f>
        <v>14.ročník  Černovírského krosu</v>
      </c>
      <c r="B23" s="284"/>
      <c r="C23" s="76"/>
    </row>
    <row r="24" spans="1:3" ht="21.75">
      <c r="A24" s="77" t="s">
        <v>0</v>
      </c>
      <c r="B24" s="78" t="str">
        <f>B3</f>
        <v>     7.8.2016</v>
      </c>
      <c r="C24" s="79"/>
    </row>
    <row r="25" spans="1:3" ht="21.75">
      <c r="A25" s="80"/>
      <c r="B25" s="81"/>
      <c r="C25" s="76"/>
    </row>
    <row r="26" spans="1:3" ht="21.75">
      <c r="A26" s="80"/>
      <c r="B26" s="81"/>
      <c r="C26" s="85"/>
    </row>
    <row r="27" spans="1:3" ht="21.75">
      <c r="A27" s="82"/>
      <c r="B27" s="83"/>
      <c r="C27" s="84"/>
    </row>
    <row r="29" spans="1:3" ht="21.75">
      <c r="A29" s="73" t="s">
        <v>111</v>
      </c>
      <c r="B29" s="74"/>
      <c r="C29" s="75" t="s">
        <v>112</v>
      </c>
    </row>
    <row r="30" spans="1:3" ht="21.75">
      <c r="A30" s="283" t="str">
        <f>A2</f>
        <v>14.ročník  Černovírského krosu</v>
      </c>
      <c r="B30" s="284"/>
      <c r="C30" s="76"/>
    </row>
    <row r="31" spans="1:3" ht="21.75">
      <c r="A31" s="77" t="s">
        <v>0</v>
      </c>
      <c r="B31" s="78" t="str">
        <f>B3</f>
        <v>     7.8.2016</v>
      </c>
      <c r="C31" s="79"/>
    </row>
    <row r="32" spans="1:3" ht="21.75">
      <c r="A32" s="80"/>
      <c r="B32" s="81"/>
      <c r="C32" s="76"/>
    </row>
    <row r="33" spans="1:3" ht="21.75">
      <c r="A33" s="80"/>
      <c r="B33" s="81"/>
      <c r="C33" s="85"/>
    </row>
    <row r="34" spans="1:3" ht="21.75">
      <c r="A34" s="82"/>
      <c r="B34" s="83"/>
      <c r="C34" s="84"/>
    </row>
  </sheetData>
  <sheetProtection/>
  <mergeCells count="5">
    <mergeCell ref="A23:B23"/>
    <mergeCell ref="A30:B30"/>
    <mergeCell ref="A2:B2"/>
    <mergeCell ref="A9:B9"/>
    <mergeCell ref="A16:B16"/>
  </mergeCells>
  <printOptions/>
  <pageMargins left="0.59" right="0.36" top="0.79" bottom="0.67" header="0.33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osoba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Vašek</dc:creator>
  <cp:keywords/>
  <dc:description/>
  <cp:lastModifiedBy> </cp:lastModifiedBy>
  <cp:lastPrinted>2016-08-07T11:13:28Z</cp:lastPrinted>
  <dcterms:created xsi:type="dcterms:W3CDTF">1995-12-31T23:35:12Z</dcterms:created>
  <dcterms:modified xsi:type="dcterms:W3CDTF">2016-08-07T11:22:38Z</dcterms:modified>
  <cp:category/>
  <cp:version/>
  <cp:contentType/>
  <cp:contentStatus/>
</cp:coreProperties>
</file>